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W:\Branch folders\A&amp;R\HALE\Long COVID\ONS publication - 3 February 2022\Data tables\"/>
    </mc:Choice>
  </mc:AlternateContent>
  <xr:revisionPtr revIDLastSave="0" documentId="8_{EB1BF287-85A2-47AD-9412-96E678ADFB13}" xr6:coauthVersionLast="46" xr6:coauthVersionMax="46" xr10:uidLastSave="{00000000-0000-0000-0000-000000000000}"/>
  <bookViews>
    <workbookView xWindow="-120" yWindow="-120" windowWidth="29040" windowHeight="15840" xr2:uid="{00000000-000D-0000-FFFF-FFFF0000000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3" l="1"/>
  <c r="A1" i="12"/>
  <c r="A1" i="11"/>
  <c r="A1" i="10"/>
  <c r="A1" i="9"/>
  <c r="A1" i="8"/>
  <c r="A1" i="7"/>
  <c r="A1" i="6"/>
  <c r="A1" i="5"/>
  <c r="A1" i="4"/>
  <c r="A1" i="3"/>
  <c r="A1" i="2"/>
  <c r="A14" i="1"/>
  <c r="A13" i="1"/>
  <c r="A12" i="1"/>
  <c r="A11" i="1"/>
  <c r="A10" i="1"/>
  <c r="A9" i="1"/>
  <c r="A8" i="1"/>
  <c r="A7" i="1"/>
  <c r="A6" i="1"/>
  <c r="A5" i="1"/>
  <c r="A4" i="1"/>
</calcChain>
</file>

<file path=xl/sharedStrings.xml><?xml version="1.0" encoding="utf-8"?>
<sst xmlns="http://schemas.openxmlformats.org/spreadsheetml/2006/main" count="1045" uniqueCount="169">
  <si>
    <t>All data relating to 'Prevalence of ongoing symptoms following coronavirus (COVID-19) infection in the UK: 3 February 2022'</t>
  </si>
  <si>
    <t>Contents</t>
  </si>
  <si>
    <t>Estimated number of people living in private households with self-reported long COVID of any duration, UK: four week period ending 2 January 2022</t>
  </si>
  <si>
    <t>Estimated number of people living in private households with self-reported long COVID who first had (or suspected they had) COVID-19 at least 12 weeks previously, UK: four week period ending 2 January 2022</t>
  </si>
  <si>
    <t>Estimated number of people living in private households with self-reported long COVID who first had (or suspected they had) COVID-19 at least 12 months previously, UK: four week period ending 2 January 2022</t>
  </si>
  <si>
    <t>Estimated percentage of people living in private households with self-reported long COVID of any duration, UK: four week period ending 2 January 2022</t>
  </si>
  <si>
    <t>Estimated percentage of people living in private households with self-reported long COVID who first had (or suspected they had) COVID-19 at least 12 weeks previously, UK: four week period ending 2 January 2022</t>
  </si>
  <si>
    <t>Estimated percentage of people living in private households with self-reported long COVID who first had (or suspected they had) COVID-19 at least 12 months previously, UK: four week period ending 2 January 2022</t>
  </si>
  <si>
    <t>Estimated number of people living in private households with self-reported long COVID by symptom and duration, UK: four week period ending 2 January 2022</t>
  </si>
  <si>
    <t>Estimated percentage of people living in private households with self-reported long COVID by symptom and duration, UK: four week period ending 2 January 2022</t>
  </si>
  <si>
    <t>Estimated number of people living in private households with self-reported long COVID by subsequent activity limitation, UK: four week period ending 2 January 2022</t>
  </si>
  <si>
    <t>Estimated percentage of people living in private households with self-reported long COVID by subsequent activity limitation, UK: four week period ending 2 January 2022</t>
  </si>
  <si>
    <t>Sample sizes for estimates of the prevalence of self-reported long COVID, UK: four week period ending 2 January 2022</t>
  </si>
  <si>
    <t>Table 12</t>
  </si>
  <si>
    <t>Time series of estimated number of people living in private households with self-reported long COVID of any duration, UK: four week periods</t>
  </si>
  <si>
    <t>The statistical bulletin that accompanies the publication of these estimates can be found on the Office for National Statistics website at:</t>
  </si>
  <si>
    <t>https://www.ons.gov.uk/peoplepopulationandcommunity/healthandsocialcare/conditionsanddiseases</t>
  </si>
  <si>
    <t>This analysis of new, recently collected data, and our understanding of the data and its quality will improve over time. Long COVID is an emerging phenomenon and its causes are not yet well understood. The estimates presented in this release are experimental; these are series of statistics that are in the testing phase and are not fully developed. For more information, please see:</t>
  </si>
  <si>
    <t>https://www.ons.gov.uk/methodology/methodologytopicsandstatisticalconcepts/guidetoexperimentalstatistics</t>
  </si>
  <si>
    <t>Office for National Statistics</t>
  </si>
  <si>
    <t>Crown Copyright 2021</t>
  </si>
  <si>
    <t>Enquiries about these data can be sent by e-mail to: health.data@ons.gov.uk</t>
  </si>
  <si>
    <t>Table 1. Estimated number of people living in private households with self-reported long COVID of any duration, UK: four week period ending 2 January 2022</t>
  </si>
  <si>
    <t>Thousands</t>
  </si>
  <si>
    <t>Domain</t>
  </si>
  <si>
    <t>Group</t>
  </si>
  <si>
    <t>Estimate</t>
  </si>
  <si>
    <t>Lower 95% confidence limit</t>
  </si>
  <si>
    <t>Upper 95% confidence limit</t>
  </si>
  <si>
    <t>All people</t>
  </si>
  <si>
    <t>Extent to which long COVID reduces ability to undertake day-to-day activities</t>
  </si>
  <si>
    <t>Not at all</t>
  </si>
  <si>
    <t/>
  </si>
  <si>
    <t>A little</t>
  </si>
  <si>
    <t>A lot</t>
  </si>
  <si>
    <t>Duration since first (suspected) coronavirus infection</t>
  </si>
  <si>
    <t>&lt;12 weeks</t>
  </si>
  <si>
    <t>12 to &lt;26 weeks</t>
  </si>
  <si>
    <t>26 to &lt;39 weeks</t>
  </si>
  <si>
    <t>39 to &lt;52 weeks</t>
  </si>
  <si>
    <t>&gt;= 52 weeks</t>
  </si>
  <si>
    <t>Unknown duration</t>
  </si>
  <si>
    <t>NHS contact at time of first (suspected) coronavirus infection</t>
  </si>
  <si>
    <t>No NHS contact</t>
  </si>
  <si>
    <t>Contacted the NHS but not hospitalised</t>
  </si>
  <si>
    <t>Hospitalised</t>
  </si>
  <si>
    <t>Age group</t>
  </si>
  <si>
    <t>2 to 11</t>
  </si>
  <si>
    <t>12 to 16</t>
  </si>
  <si>
    <t>17 to 24</t>
  </si>
  <si>
    <t>25 to 34</t>
  </si>
  <si>
    <t>35 to 49</t>
  </si>
  <si>
    <t>50 to 69</t>
  </si>
  <si>
    <t>70+</t>
  </si>
  <si>
    <t>Sex</t>
  </si>
  <si>
    <t>Male</t>
  </si>
  <si>
    <t>Female</t>
  </si>
  <si>
    <t>Country/region</t>
  </si>
  <si>
    <t>England</t>
  </si>
  <si>
    <t xml:space="preserve">   North East</t>
  </si>
  <si>
    <t xml:space="preserve">   North West</t>
  </si>
  <si>
    <t xml:space="preserve">   Yorkshire and the Humber</t>
  </si>
  <si>
    <t xml:space="preserve">   East Midlands</t>
  </si>
  <si>
    <t xml:space="preserve">   West Midlands</t>
  </si>
  <si>
    <t xml:space="preserve">   East of England</t>
  </si>
  <si>
    <t xml:space="preserve">   London</t>
  </si>
  <si>
    <t xml:space="preserve">   South East</t>
  </si>
  <si>
    <t xml:space="preserve">   South West</t>
  </si>
  <si>
    <t>Wales</t>
  </si>
  <si>
    <t>Scotland</t>
  </si>
  <si>
    <t>Northern Ireland</t>
  </si>
  <si>
    <t>Notes:</t>
  </si>
  <si>
    <t>1. Estimates relate to self-reported long COVID, as experienced by study participants, rather than clinically diagnosed ongoing symptomatic COVID-19 or post COVID-19 syndrome. Study participants were asked to respond to the following questions: "Would you describe yourself as having 'long COVID', that is, you are still experiencing symptoms more than 4 weeks after you first had COVID-19, that are not explained by something else?" and, if so: "Does this reduce your ability to carry-out day-to-day activities compared with the time before you had COVID-19?" and "Have you had any of the following symptoms as part of your experience of long COVID? Please include any pre-existing symptoms which long COVID has made worse."</t>
  </si>
  <si>
    <t>2. Estimates include people living in private households, and do not include those in communal establishments such as halls of residence, prisons, schools, hospitals, or care homes.</t>
  </si>
  <si>
    <t>3. Date of first (suspected) COVID-19 infection was taken to be the earliest of: date of first positive test for COVID-19 during study follow-up; date of first self-reported positive test for COVID-19 outside of study follow-up; date of first suspected coronavirus infection, as reported by the participant. Those with an unknown date of first (suspected) COVID-19 infection are in the estimates for 'any duration' but not in duration specific estimates.</t>
  </si>
  <si>
    <t>4. It is not possible to infer cause-and-effect relationships from these results because the observed statistical associations may be the result of several factors that cannot be separated.</t>
  </si>
  <si>
    <t>5. Estimates do not account for differing rates of infection between groups. Observed patterns in prevalence rates may therefore partly reflect patterns in coronavirus infection, rather than providing evidence for differential risk of long COVID following infection.</t>
  </si>
  <si>
    <t>6. We previously published estimates of the number of people with self-reported long COVID by ethnic group, Index of Multiple Deprivation (IMD) quintile group, employment sector, and health/disability status. We have suspended the ongoing publication of these experimental statistics following a review of their quality.</t>
  </si>
  <si>
    <t>Table 2. Estimated number of people living in private households with self-reported long COVID who first had (or suspected they had) COVID-19 at least 12 weeks previously, UK: four week period ending 2 January 2022</t>
  </si>
  <si>
    <t>Table 3. Estimated number of people living in private households with self-reported long COVID who first had (or suspected they had) COVID-19 at least 12 months previously, UK: four week period ending 2 January 2022</t>
  </si>
  <si>
    <t>Table 4. Estimated percentage of people living in private households with self-reported long COVID of any duration, UK: four week period ending 2 January 2022</t>
  </si>
  <si>
    <t>Percent</t>
  </si>
  <si>
    <t>Ethnic group</t>
  </si>
  <si>
    <t>White</t>
  </si>
  <si>
    <t>Asian</t>
  </si>
  <si>
    <t>Black</t>
  </si>
  <si>
    <t>Mixed</t>
  </si>
  <si>
    <t>Other</t>
  </si>
  <si>
    <t>Index of Multiple Deprivation quintile group</t>
  </si>
  <si>
    <t>1</t>
  </si>
  <si>
    <t>2</t>
  </si>
  <si>
    <t>3</t>
  </si>
  <si>
    <t>4</t>
  </si>
  <si>
    <t>5</t>
  </si>
  <si>
    <t>Employment sector</t>
  </si>
  <si>
    <t>Teaching and education</t>
  </si>
  <si>
    <t>Health care</t>
  </si>
  <si>
    <t>Social care</t>
  </si>
  <si>
    <t>Transport (including storage, logistic)</t>
  </si>
  <si>
    <t>Retail sector (including wholesale)</t>
  </si>
  <si>
    <t>Hospitality (e.g. hotel, restaurant)</t>
  </si>
  <si>
    <t>Food production, agriculture, farming</t>
  </si>
  <si>
    <t>Personal services (e.g. hairdressers)</t>
  </si>
  <si>
    <t>Information technology and communication</t>
  </si>
  <si>
    <t>Financial services (including insurance)</t>
  </si>
  <si>
    <t>Manufacturing or construction</t>
  </si>
  <si>
    <t>Civil service or Local Government</t>
  </si>
  <si>
    <t>Arts, Entertainment or Recreation</t>
  </si>
  <si>
    <t>Other occupation sector</t>
  </si>
  <si>
    <t>Health/disability status</t>
  </si>
  <si>
    <t>No health conditions</t>
  </si>
  <si>
    <t>Activity not limited by health conditions</t>
  </si>
  <si>
    <t>Activity limited a little by health conditions</t>
  </si>
  <si>
    <t>Activity limited a lot by health conditions</t>
  </si>
  <si>
    <t>6. Participants who were not working or did not report an employment sector are not included in the estimates broken down by employment sector.</t>
  </si>
  <si>
    <t>7. Health/disability status is self-reported by study participants rather than clinically diagnosed. From February 2021 study participants were asked to exclude any symptoms related to COVID-19 when reporting their health/disability status. However, in practice it may be difficult for some participants to separate long COVID symptoms from unrelated exacerbation of pre-existing conditions, so these results should be treated with caution.</t>
  </si>
  <si>
    <t>8. To estimate totals for work sector, the estimated percentages can be applied to known working totals in the relevant sectors, for example, from the Business Register and Employment Survery (BRES): https://www.ons.gov.uk/employmentandlabourmarket/peopleinwork/employmentandemployeetypes/datasets/broadindustrygroupsicbusinessregisterandemploymentsurveybrestable1.
However, users should note differences in the employment data collected by the CIS and BRES. For example, the employment information collected on the CIS is self-reported by study participants and, unlike BRES, it is not coded to the Standard Industrial Classification. Furthermore, the CIS sample includes people working in businesses not registered for VAT and/or PAYE, whereas these individuals will not be included in employment estimates from BRES.</t>
  </si>
  <si>
    <t>Table 5. Estimated percentage of people living in private households with self-reported long COVID who first had (or suspected they had) COVID-19 at least 12 weeks previously, UK: four week period ending 2 January 2022</t>
  </si>
  <si>
    <t>Table 6. Estimated percentage of people living in private households with self-reported long COVID who first had (or suspected they had) COVID-19 at least 12 months previously, UK: four week period ending 2 January 2022</t>
  </si>
  <si>
    <t>Table 7. Estimated number of people living in private households with self-reported long COVID by symptom and duration, UK: four week period ending 2 January 2022</t>
  </si>
  <si>
    <t>Symptom</t>
  </si>
  <si>
    <t>Any Duration</t>
  </si>
  <si>
    <t>Duration at least 12 weeks</t>
  </si>
  <si>
    <t>Weakness/tiredness</t>
  </si>
  <si>
    <t>Shortness of breath</t>
  </si>
  <si>
    <t>Loss of smell</t>
  </si>
  <si>
    <t>Loss of taste</t>
  </si>
  <si>
    <t>Difficulty concentrating</t>
  </si>
  <si>
    <t>Muscle ache</t>
  </si>
  <si>
    <t>Headache</t>
  </si>
  <si>
    <t>Trouble sleeping</t>
  </si>
  <si>
    <t>Worry/anxiety</t>
  </si>
  <si>
    <t>Low mood/not enjoying anything</t>
  </si>
  <si>
    <t>Cough</t>
  </si>
  <si>
    <t>Memory loss/confusion</t>
  </si>
  <si>
    <t>Vertigo/dizziness</t>
  </si>
  <si>
    <t>Chest pain</t>
  </si>
  <si>
    <t>Palpitations</t>
  </si>
  <si>
    <t>Sore throat</t>
  </si>
  <si>
    <t>Loss of appetite</t>
  </si>
  <si>
    <t>Nausea/vomiting</t>
  </si>
  <si>
    <t>Abdominal pain</t>
  </si>
  <si>
    <t>Diarrhoea</t>
  </si>
  <si>
    <t>Fever</t>
  </si>
  <si>
    <t>4. These results should be interpreted with caution because it is not known how many people would have experienced these symptoms even if they had not been infected with coronavirus. Data on 21 individual symptoms were collected only from study participants who reported experiencing long COVID, so we were unable to compare symptom prevalence in these people to that in the general population.</t>
  </si>
  <si>
    <t>Table 8. Estimated percentage of people living in private households with self-reported long COVID by symptom and duration, UK: four week period ending 2 January 2022</t>
  </si>
  <si>
    <t>Table 9. Estimated number of people living in private households with self-reported long COVID by subsequent activity limitation, UK: four week period ending 2 January 2022</t>
  </si>
  <si>
    <t>Activity not limited</t>
  </si>
  <si>
    <t>Activity limited a little</t>
  </si>
  <si>
    <t>Activity limited a lot</t>
  </si>
  <si>
    <t>Table 10. Estimated percentage of people living in private households with self-reported long COVID by subsequent activity limitation, UK: four week period ending 2 January 2022</t>
  </si>
  <si>
    <t>8. Estimates are potentially unreliable for people in the 'Black' ethnic group and in the 'Personal services (e.g. hairdressers)' employment sector who self-reported having long COVID that limited their day to day activities a lot and for people in the 'Other' ethnic group who self-reported having long COVID not limiting their day to day activities due to small sample counts in these groups.</t>
  </si>
  <si>
    <t>Table 11. Sample sizes for estimates of the prevalence of self-reported long COVID, UK: four week period ending 2 January 2022</t>
  </si>
  <si>
    <t>Sample Size</t>
  </si>
  <si>
    <t>1. Participants who were not working or did not report an employment sector  are not included in the sample sizes broken down by employment sector, thus the sum of the sample sizes across employment sectors does not sum to the overall sample size.</t>
  </si>
  <si>
    <t>Table 12. Time series of estimated number of people living in private households with self-reported long COVID of any duration, UK: four week periods</t>
  </si>
  <si>
    <t>Period</t>
  </si>
  <si>
    <t>UK</t>
  </si>
  <si>
    <t>06/02/2021 - 06/03/2021</t>
  </si>
  <si>
    <t>04/04/2021 - 02/05/2021</t>
  </si>
  <si>
    <t>09/05/2021 - 06/06/2021</t>
  </si>
  <si>
    <t>06/06/2021 - 04/07/2021</t>
  </si>
  <si>
    <t>04/07/2021 - 01/08/2021</t>
  </si>
  <si>
    <t>08/08/2021 - 05/09/2021</t>
  </si>
  <si>
    <t>04/09/2021 - 02/10/2021</t>
  </si>
  <si>
    <t>03/10/2021 - 31/10/2021</t>
  </si>
  <si>
    <t>09/11/2021 - 06/12/2022</t>
  </si>
  <si>
    <t>06/12/2021 - 02/01/2022</t>
  </si>
  <si>
    <t>5. Please note there is a time gap in estimates between the 6 February to 6 March 2021 period and 4 Arpil to 2 May 2021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</si>
</sst>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x14ac:knownFonts="1">
    <font>
      <sz val="11"/>
      <color rgb="FF000000"/>
      <name val="Calibri"/>
      <family val="2"/>
      <scheme val="minor"/>
    </font>
    <font>
      <u/>
      <sz val="11"/>
      <color theme="10"/>
      <name val="Calibri"/>
    </font>
    <font>
      <b/>
      <sz val="12"/>
      <color rgb="FF000000"/>
      <name val="Calibri"/>
    </font>
    <font>
      <b/>
      <sz val="11"/>
      <color rgb="FF000000"/>
      <name val="Calibri"/>
    </font>
    <font>
      <i/>
      <sz val="11"/>
      <color rgb="FF000000"/>
      <name val="Calibri"/>
    </font>
    <font>
      <sz val="11"/>
      <color rgb="FF000000"/>
      <name val="Calibri"/>
    </font>
    <font>
      <u/>
      <sz val="11"/>
      <color theme="10"/>
      <name val="Calibri"/>
      <family val="2"/>
      <scheme val="minor"/>
    </font>
    <font>
      <sz val="11"/>
      <color rgb="FF000000"/>
      <name val="Calibri"/>
      <family val="2"/>
      <scheme val="minor"/>
    </font>
    <font>
      <u/>
      <sz val="11"/>
      <color theme="10"/>
      <name val="Calibri"/>
      <family val="2"/>
    </font>
    <font>
      <b/>
      <sz val="11"/>
      <color rgb="FF000000"/>
      <name val="Calibri"/>
      <family val="2"/>
    </font>
    <font>
      <sz val="11"/>
      <color rgb="FF000000"/>
      <name val="Calibri"/>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ck">
        <color rgb="FF000000"/>
      </top>
      <bottom style="thick">
        <color rgb="FF000000"/>
      </bottom>
      <diagonal/>
    </border>
    <border>
      <left/>
      <right/>
      <top style="thin">
        <color rgb="FF000000"/>
      </top>
      <bottom/>
      <diagonal/>
    </border>
    <border>
      <left/>
      <right/>
      <top/>
      <bottom/>
      <diagonal/>
    </border>
    <border>
      <left style="thin">
        <color rgb="FF000000"/>
      </left>
      <right/>
      <top/>
      <bottom/>
      <diagonal/>
    </border>
    <border>
      <left style="thin">
        <color rgb="FF000000"/>
      </left>
      <right/>
      <top/>
      <bottom style="thick">
        <color rgb="FF000000"/>
      </bottom>
      <diagonal/>
    </border>
    <border>
      <left style="thin">
        <color rgb="FF000000"/>
      </left>
      <right/>
      <top style="thick">
        <color rgb="FF000000"/>
      </top>
      <bottom style="thick">
        <color rgb="FF000000"/>
      </bottom>
      <diagonal/>
    </border>
    <border>
      <left style="thin">
        <color rgb="FF000000"/>
      </left>
      <right/>
      <top/>
      <bottom style="thin">
        <color rgb="FF000000"/>
      </bottom>
      <diagonal/>
    </border>
    <border>
      <left style="thin">
        <color rgb="FF000000"/>
      </left>
      <right/>
      <top style="thick">
        <color rgb="FF000000"/>
      </top>
      <bottom style="thin">
        <color rgb="FF000000"/>
      </bottom>
      <diagonal/>
    </border>
    <border>
      <left/>
      <right/>
      <top/>
      <bottom style="thick">
        <color rgb="FF000000"/>
      </bottom>
      <diagonal/>
    </border>
    <border>
      <left/>
      <right/>
      <top/>
      <bottom style="thick">
        <color indexed="64"/>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s>
  <cellStyleXfs count="5">
    <xf numFmtId="0" fontId="0" fillId="0" borderId="0"/>
    <xf numFmtId="0" fontId="6" fillId="0" borderId="0" applyNumberFormat="0" applyFill="0" applyBorder="0" applyAlignment="0" applyProtection="0"/>
    <xf numFmtId="43" fontId="7" fillId="0" borderId="0" applyFont="0" applyFill="0" applyBorder="0" applyAlignment="0" applyProtection="0"/>
    <xf numFmtId="0" fontId="7" fillId="0" borderId="3"/>
    <xf numFmtId="43" fontId="7" fillId="0" borderId="3" applyFont="0" applyFill="0" applyBorder="0" applyAlignment="0" applyProtection="0"/>
  </cellStyleXfs>
  <cellXfs count="8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49" fontId="3" fillId="0" borderId="1" xfId="0" applyNumberFormat="1" applyFont="1" applyBorder="1" applyAlignment="1">
      <alignment horizontal="left" vertical="top"/>
    </xf>
    <xf numFmtId="49" fontId="3" fillId="0" borderId="1" xfId="0" applyNumberFormat="1" applyFont="1" applyBorder="1" applyAlignment="1">
      <alignment horizontal="right" vertical="top"/>
    </xf>
    <xf numFmtId="0" fontId="5" fillId="0" borderId="0" xfId="0" applyFont="1" applyAlignment="1">
      <alignment horizontal="right"/>
    </xf>
    <xf numFmtId="49" fontId="5" fillId="0" borderId="2" xfId="0" applyNumberFormat="1" applyFont="1" applyBorder="1" applyAlignment="1">
      <alignment horizontal="left" vertical="top"/>
    </xf>
    <xf numFmtId="1" fontId="3" fillId="0" borderId="1" xfId="0" applyNumberFormat="1" applyFont="1" applyBorder="1" applyAlignment="1">
      <alignment horizontal="right" vertical="top"/>
    </xf>
    <xf numFmtId="1" fontId="3" fillId="0" borderId="6" xfId="0" applyNumberFormat="1" applyFont="1" applyBorder="1" applyAlignment="1">
      <alignment horizontal="right"/>
    </xf>
    <xf numFmtId="2" fontId="3" fillId="0" borderId="1" xfId="0" applyNumberFormat="1" applyFont="1" applyBorder="1" applyAlignment="1">
      <alignment horizontal="right" vertical="top"/>
    </xf>
    <xf numFmtId="2" fontId="3" fillId="0" borderId="6" xfId="0" applyNumberFormat="1" applyFont="1" applyBorder="1" applyAlignment="1">
      <alignment horizontal="right"/>
    </xf>
    <xf numFmtId="2" fontId="5" fillId="0" borderId="2" xfId="0" applyNumberFormat="1" applyFont="1" applyBorder="1" applyAlignment="1">
      <alignment horizontal="right" vertical="top"/>
    </xf>
    <xf numFmtId="2" fontId="5" fillId="0" borderId="4" xfId="0" applyNumberFormat="1" applyFont="1" applyBorder="1" applyAlignment="1">
      <alignment horizontal="right" vertical="top"/>
    </xf>
    <xf numFmtId="2" fontId="5" fillId="0" borderId="7" xfId="0" applyNumberFormat="1" applyFont="1" applyBorder="1" applyAlignment="1">
      <alignment horizontal="right"/>
    </xf>
    <xf numFmtId="2" fontId="5" fillId="0" borderId="8" xfId="0" applyNumberFormat="1" applyFont="1" applyBorder="1" applyAlignment="1">
      <alignment horizontal="right"/>
    </xf>
    <xf numFmtId="2" fontId="5" fillId="0" borderId="0" xfId="0" applyNumberFormat="1" applyFont="1"/>
    <xf numFmtId="0" fontId="6" fillId="0" borderId="3" xfId="1" applyBorder="1"/>
    <xf numFmtId="0" fontId="8" fillId="2" borderId="3" xfId="3" applyFont="1" applyFill="1"/>
    <xf numFmtId="0" fontId="7" fillId="2" borderId="3" xfId="3" applyFill="1"/>
    <xf numFmtId="0" fontId="10" fillId="2" borderId="9" xfId="3" applyFont="1" applyFill="1" applyBorder="1" applyAlignment="1">
      <alignment horizontal="right"/>
    </xf>
    <xf numFmtId="0" fontId="7" fillId="2" borderId="10" xfId="3" applyFill="1" applyBorder="1"/>
    <xf numFmtId="0" fontId="11" fillId="2" borderId="10" xfId="3" applyFont="1" applyFill="1" applyBorder="1" applyAlignment="1">
      <alignment horizontal="right"/>
    </xf>
    <xf numFmtId="2" fontId="9" fillId="2" borderId="1" xfId="3" applyNumberFormat="1" applyFont="1" applyFill="1" applyBorder="1" applyAlignment="1">
      <alignment horizontal="right" vertical="top"/>
    </xf>
    <xf numFmtId="2" fontId="9" fillId="2" borderId="6" xfId="3" applyNumberFormat="1" applyFont="1" applyFill="1" applyBorder="1" applyAlignment="1">
      <alignment horizontal="right" vertical="center"/>
    </xf>
    <xf numFmtId="164" fontId="11" fillId="2" borderId="3" xfId="4" applyNumberFormat="1" applyFont="1" applyFill="1" applyBorder="1"/>
    <xf numFmtId="164" fontId="7" fillId="2" borderId="3" xfId="4" applyNumberFormat="1" applyFill="1" applyBorder="1" applyAlignment="1">
      <alignment horizontal="right"/>
    </xf>
    <xf numFmtId="164" fontId="7" fillId="2" borderId="4" xfId="4" applyNumberFormat="1" applyFill="1" applyBorder="1" applyAlignment="1">
      <alignment horizontal="right" vertical="top"/>
    </xf>
    <xf numFmtId="164" fontId="7" fillId="2" borderId="3" xfId="4" applyNumberFormat="1" applyFill="1" applyBorder="1"/>
    <xf numFmtId="164" fontId="11" fillId="2" borderId="3" xfId="4" applyNumberFormat="1" applyFont="1" applyFill="1" applyBorder="1" applyAlignment="1">
      <alignment horizontal="right"/>
    </xf>
    <xf numFmtId="164" fontId="7" fillId="2" borderId="11" xfId="4" applyNumberFormat="1" applyFill="1" applyBorder="1" applyAlignment="1">
      <alignment horizontal="right"/>
    </xf>
    <xf numFmtId="164" fontId="7" fillId="2" borderId="3" xfId="4" applyNumberFormat="1" applyFill="1" applyBorder="1" applyAlignment="1">
      <alignment horizontal="left" vertical="top"/>
    </xf>
    <xf numFmtId="164" fontId="7" fillId="2" borderId="3" xfId="4" applyNumberFormat="1" applyFill="1" applyBorder="1" applyAlignment="1">
      <alignment horizontal="right" vertical="top"/>
    </xf>
    <xf numFmtId="164" fontId="7" fillId="2" borderId="4" xfId="4" applyNumberFormat="1" applyFill="1" applyBorder="1" applyAlignment="1">
      <alignment horizontal="right"/>
    </xf>
    <xf numFmtId="164" fontId="7" fillId="2" borderId="12" xfId="4" applyNumberFormat="1" applyFill="1" applyBorder="1" applyAlignment="1">
      <alignment horizontal="left" vertical="top"/>
    </xf>
    <xf numFmtId="164" fontId="7" fillId="2" borderId="12" xfId="4" applyNumberFormat="1" applyFill="1" applyBorder="1" applyAlignment="1">
      <alignment horizontal="right" vertical="top"/>
    </xf>
    <xf numFmtId="164" fontId="7" fillId="2" borderId="13" xfId="4" applyNumberFormat="1" applyFill="1" applyBorder="1" applyAlignment="1">
      <alignment horizontal="right"/>
    </xf>
    <xf numFmtId="164" fontId="7" fillId="2" borderId="12" xfId="4" applyNumberFormat="1" applyFill="1" applyBorder="1" applyAlignment="1">
      <alignment horizontal="right"/>
    </xf>
    <xf numFmtId="164" fontId="7" fillId="2" borderId="14" xfId="4" applyNumberFormat="1" applyFill="1" applyBorder="1" applyAlignment="1">
      <alignment horizontal="right"/>
    </xf>
    <xf numFmtId="164" fontId="5" fillId="0" borderId="2" xfId="2" applyNumberFormat="1" applyFont="1" applyBorder="1" applyAlignment="1">
      <alignment horizontal="right" vertical="top"/>
    </xf>
    <xf numFmtId="164" fontId="5" fillId="0" borderId="0" xfId="2" applyNumberFormat="1" applyFont="1"/>
    <xf numFmtId="164" fontId="0" fillId="0" borderId="0" xfId="2" applyNumberFormat="1" applyFont="1"/>
    <xf numFmtId="2" fontId="0" fillId="0" borderId="0" xfId="0" applyNumberFormat="1"/>
    <xf numFmtId="164" fontId="5" fillId="0" borderId="4" xfId="2" applyNumberFormat="1" applyFont="1" applyBorder="1" applyAlignment="1">
      <alignment horizontal="right" vertical="top"/>
    </xf>
    <xf numFmtId="164" fontId="5" fillId="0" borderId="5" xfId="2" applyNumberFormat="1" applyFont="1" applyBorder="1"/>
    <xf numFmtId="2" fontId="5" fillId="0" borderId="5" xfId="0" applyNumberFormat="1" applyFont="1" applyBorder="1"/>
    <xf numFmtId="164" fontId="5" fillId="0" borderId="8" xfId="2" applyNumberFormat="1" applyFont="1" applyBorder="1" applyAlignment="1">
      <alignment horizontal="right"/>
    </xf>
    <xf numFmtId="164" fontId="5" fillId="0" borderId="7" xfId="2" applyNumberFormat="1" applyFont="1" applyBorder="1" applyAlignment="1">
      <alignment horizontal="right"/>
    </xf>
    <xf numFmtId="164" fontId="5" fillId="0" borderId="5" xfId="2" applyNumberFormat="1" applyFont="1" applyBorder="1" applyAlignment="1">
      <alignment horizontal="right"/>
    </xf>
    <xf numFmtId="2" fontId="5" fillId="0" borderId="5" xfId="0" applyNumberFormat="1" applyFont="1" applyBorder="1" applyAlignment="1">
      <alignment horizontal="right"/>
    </xf>
    <xf numFmtId="164" fontId="5" fillId="0" borderId="3" xfId="2" applyNumberFormat="1" applyFont="1" applyBorder="1" applyAlignment="1">
      <alignment horizontal="right" vertical="top"/>
    </xf>
    <xf numFmtId="164" fontId="5" fillId="0" borderId="9" xfId="2" applyNumberFormat="1" applyFont="1" applyBorder="1" applyAlignment="1">
      <alignment horizontal="right" vertical="top"/>
    </xf>
    <xf numFmtId="0" fontId="0" fillId="0" borderId="0" xfId="0" applyAlignment="1">
      <alignment vertical="top" wrapText="1"/>
    </xf>
    <xf numFmtId="49" fontId="5" fillId="0" borderId="9" xfId="0" applyNumberFormat="1" applyFont="1" applyBorder="1" applyAlignment="1">
      <alignment horizontal="left" vertical="top"/>
    </xf>
    <xf numFmtId="2" fontId="5" fillId="0" borderId="9" xfId="0" applyNumberFormat="1" applyFont="1" applyBorder="1" applyAlignment="1">
      <alignment horizontal="right" vertical="top"/>
    </xf>
    <xf numFmtId="0" fontId="5" fillId="0" borderId="9" xfId="0" applyFont="1" applyBorder="1" applyAlignment="1">
      <alignment horizontal="right"/>
    </xf>
    <xf numFmtId="49" fontId="5" fillId="0" borderId="9" xfId="0" applyNumberFormat="1" applyFont="1" applyBorder="1" applyAlignment="1">
      <alignment horizontal="right"/>
    </xf>
    <xf numFmtId="0" fontId="5"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vertical="top" wrapText="1"/>
    </xf>
    <xf numFmtId="0" fontId="5" fillId="0" borderId="0" xfId="0" applyFont="1" applyAlignment="1">
      <alignment horizontal="left" vertical="top" wrapText="1"/>
    </xf>
    <xf numFmtId="49" fontId="5" fillId="0" borderId="2" xfId="0" applyNumberFormat="1" applyFont="1" applyBorder="1" applyAlignment="1">
      <alignment horizontal="left" vertical="top" wrapText="1"/>
    </xf>
    <xf numFmtId="49" fontId="5" fillId="0" borderId="3" xfId="0" applyNumberFormat="1" applyFont="1" applyBorder="1" applyAlignment="1">
      <alignment horizontal="right" vertical="top" wrapText="1"/>
    </xf>
    <xf numFmtId="49" fontId="5" fillId="0" borderId="9" xfId="0" applyNumberFormat="1" applyFont="1" applyBorder="1" applyAlignment="1">
      <alignment horizontal="left" vertical="top" wrapText="1"/>
    </xf>
    <xf numFmtId="0" fontId="0" fillId="0" borderId="0" xfId="0" applyAlignment="1">
      <alignment horizontal="left" vertical="top" wrapText="1"/>
    </xf>
    <xf numFmtId="49" fontId="3" fillId="0" borderId="1" xfId="0" applyNumberFormat="1" applyFont="1" applyBorder="1" applyAlignment="1">
      <alignment horizontal="center" vertical="center"/>
    </xf>
    <xf numFmtId="0" fontId="3" fillId="0" borderId="6" xfId="0" applyFont="1" applyBorder="1" applyAlignment="1">
      <alignment horizontal="center"/>
    </xf>
    <xf numFmtId="0" fontId="5" fillId="0" borderId="0" xfId="0" applyFont="1" applyAlignment="1">
      <alignment horizontal="right"/>
    </xf>
    <xf numFmtId="49" fontId="3" fillId="0" borderId="1" xfId="0" applyNumberFormat="1" applyFont="1" applyBorder="1" applyAlignment="1">
      <alignment horizontal="left" vertical="center"/>
    </xf>
    <xf numFmtId="0" fontId="3" fillId="0" borderId="1" xfId="0" applyFont="1" applyBorder="1" applyAlignment="1">
      <alignment horizontal="left" vertical="center"/>
    </xf>
    <xf numFmtId="49" fontId="3" fillId="0" borderId="1" xfId="0" applyNumberFormat="1" applyFont="1" applyBorder="1" applyAlignment="1">
      <alignment horizontal="center"/>
    </xf>
    <xf numFmtId="0" fontId="3" fillId="0" borderId="0" xfId="0" applyFont="1" applyAlignment="1">
      <alignment horizontal="left" vertical="center" wrapText="1"/>
    </xf>
    <xf numFmtId="0" fontId="0" fillId="0" borderId="0" xfId="0" applyAlignment="1"/>
    <xf numFmtId="0" fontId="5" fillId="0" borderId="0" xfId="0" applyFont="1" applyAlignment="1">
      <alignment horizontal="left" vertical="center" wrapText="1"/>
    </xf>
    <xf numFmtId="0" fontId="7" fillId="2" borderId="3" xfId="3" applyFill="1" applyAlignment="1">
      <alignment horizontal="left" vertical="top" wrapText="1"/>
    </xf>
    <xf numFmtId="0" fontId="10" fillId="2" borderId="3" xfId="3" applyFont="1" applyFill="1" applyAlignment="1">
      <alignment horizontal="left" vertical="top" wrapText="1"/>
    </xf>
    <xf numFmtId="0" fontId="9" fillId="2" borderId="3" xfId="3" applyFont="1" applyFill="1" applyAlignment="1">
      <alignment horizontal="left" vertical="top" wrapText="1"/>
    </xf>
    <xf numFmtId="49" fontId="9" fillId="2" borderId="1" xfId="3" applyNumberFormat="1" applyFont="1" applyFill="1" applyBorder="1" applyAlignment="1">
      <alignment horizontal="left" vertical="center"/>
    </xf>
    <xf numFmtId="49" fontId="9" fillId="2" borderId="1" xfId="3" applyNumberFormat="1" applyFont="1" applyFill="1" applyBorder="1" applyAlignment="1">
      <alignment horizontal="center" vertical="center"/>
    </xf>
    <xf numFmtId="0" fontId="9" fillId="2" borderId="6" xfId="3" applyFont="1" applyFill="1" applyBorder="1" applyAlignment="1">
      <alignment horizontal="center"/>
    </xf>
    <xf numFmtId="0" fontId="10" fillId="2" borderId="3" xfId="3" applyFont="1" applyFill="1" applyAlignment="1">
      <alignment horizontal="right"/>
    </xf>
    <xf numFmtId="0" fontId="9" fillId="2" borderId="5" xfId="3" applyFont="1" applyFill="1" applyBorder="1" applyAlignment="1">
      <alignment horizontal="center"/>
    </xf>
    <xf numFmtId="49" fontId="9" fillId="2" borderId="9" xfId="3" applyNumberFormat="1" applyFont="1" applyFill="1" applyBorder="1" applyAlignment="1">
      <alignment horizontal="center" vertical="center"/>
    </xf>
  </cellXfs>
  <cellStyles count="5">
    <cellStyle name="Comma" xfId="2" builtinId="3"/>
    <cellStyle name="Comma 2" xfId="4" xr:uid="{19CE1D00-CC8E-4348-ADDD-84BEDA58394D}"/>
    <cellStyle name="Hyperlink" xfId="1" builtinId="8"/>
    <cellStyle name="Normal" xfId="0" builtinId="0"/>
    <cellStyle name="Normal 2" xfId="3" xr:uid="{B696D0E2-21C5-4AC7-82B4-8A8291CEF3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ns.gov.uk/methodology/methodologytopicsandstatisticalconcepts/guidetoexperimentalstatistics" TargetMode="External"/><Relationship Id="rId1" Type="http://schemas.openxmlformats.org/officeDocument/2006/relationships/hyperlink" Target="https://www.ons.gov.uk/peoplepopulationandcommunity/healthandsocialcare/conditionsanddisease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showGridLines="0" tabSelected="1" workbookViewId="0"/>
  </sheetViews>
  <sheetFormatPr defaultColWidth="11.42578125" defaultRowHeight="15" x14ac:dyDescent="0.25"/>
  <sheetData>
    <row r="1" spans="1:21" ht="15.75" x14ac:dyDescent="0.25">
      <c r="A1" s="2" t="s">
        <v>0</v>
      </c>
    </row>
    <row r="3" spans="1:21" x14ac:dyDescent="0.25">
      <c r="A3" s="3" t="s">
        <v>1</v>
      </c>
    </row>
    <row r="4" spans="1:21" x14ac:dyDescent="0.25">
      <c r="A4" s="1" t="str">
        <f>HYPERLINK("#'Table 1'!A1", "Table 1")</f>
        <v>Table 1</v>
      </c>
      <c r="B4" s="58" t="s">
        <v>2</v>
      </c>
      <c r="C4" s="58"/>
      <c r="D4" s="58"/>
      <c r="E4" s="58"/>
      <c r="F4" s="58"/>
      <c r="G4" s="58"/>
      <c r="H4" s="58"/>
      <c r="I4" s="58"/>
      <c r="J4" s="58"/>
      <c r="K4" s="58"/>
      <c r="L4" s="58"/>
      <c r="M4" s="58"/>
      <c r="N4" s="58"/>
      <c r="O4" s="58"/>
      <c r="P4" s="58"/>
      <c r="Q4" s="58"/>
      <c r="R4" s="58"/>
      <c r="S4" s="58"/>
      <c r="T4" s="58"/>
      <c r="U4" s="58"/>
    </row>
    <row r="5" spans="1:21" x14ac:dyDescent="0.25">
      <c r="A5" s="1" t="str">
        <f>HYPERLINK("#'Table 2'!A1", "Table 2")</f>
        <v>Table 2</v>
      </c>
      <c r="B5" s="58" t="s">
        <v>3</v>
      </c>
      <c r="C5" s="58"/>
      <c r="D5" s="58"/>
      <c r="E5" s="58"/>
      <c r="F5" s="58"/>
      <c r="G5" s="58"/>
      <c r="H5" s="58"/>
      <c r="I5" s="58"/>
      <c r="J5" s="58"/>
      <c r="K5" s="58"/>
      <c r="L5" s="58"/>
      <c r="M5" s="58"/>
      <c r="N5" s="58"/>
      <c r="O5" s="58"/>
      <c r="P5" s="58"/>
      <c r="Q5" s="58"/>
      <c r="R5" s="58"/>
      <c r="S5" s="58"/>
      <c r="T5" s="58"/>
      <c r="U5" s="58"/>
    </row>
    <row r="6" spans="1:21" x14ac:dyDescent="0.25">
      <c r="A6" s="1" t="str">
        <f>HYPERLINK("#'Table 3'!A1", "Table 3")</f>
        <v>Table 3</v>
      </c>
      <c r="B6" s="58" t="s">
        <v>4</v>
      </c>
      <c r="C6" s="58"/>
      <c r="D6" s="58"/>
      <c r="E6" s="58"/>
      <c r="F6" s="58"/>
      <c r="G6" s="58"/>
      <c r="H6" s="58"/>
      <c r="I6" s="58"/>
      <c r="J6" s="58"/>
      <c r="K6" s="58"/>
      <c r="L6" s="58"/>
      <c r="M6" s="58"/>
      <c r="N6" s="58"/>
      <c r="O6" s="58"/>
      <c r="P6" s="58"/>
      <c r="Q6" s="58"/>
      <c r="R6" s="58"/>
      <c r="S6" s="58"/>
      <c r="T6" s="58"/>
      <c r="U6" s="58"/>
    </row>
    <row r="7" spans="1:21" x14ac:dyDescent="0.25">
      <c r="A7" s="1" t="str">
        <f>HYPERLINK("#'Table 4'!A1", "Table 4")</f>
        <v>Table 4</v>
      </c>
      <c r="B7" s="58" t="s">
        <v>5</v>
      </c>
      <c r="C7" s="58"/>
      <c r="D7" s="58"/>
      <c r="E7" s="58"/>
      <c r="F7" s="58"/>
      <c r="G7" s="58"/>
      <c r="H7" s="58"/>
      <c r="I7" s="58"/>
      <c r="J7" s="58"/>
      <c r="K7" s="58"/>
      <c r="L7" s="58"/>
      <c r="M7" s="58"/>
      <c r="N7" s="58"/>
      <c r="O7" s="58"/>
      <c r="P7" s="58"/>
      <c r="Q7" s="58"/>
      <c r="R7" s="58"/>
      <c r="S7" s="58"/>
      <c r="T7" s="58"/>
      <c r="U7" s="58"/>
    </row>
    <row r="8" spans="1:21" x14ac:dyDescent="0.25">
      <c r="A8" s="1" t="str">
        <f>HYPERLINK("#'Table 5'!A1", "Table 5")</f>
        <v>Table 5</v>
      </c>
      <c r="B8" s="58" t="s">
        <v>6</v>
      </c>
      <c r="C8" s="58"/>
      <c r="D8" s="58"/>
      <c r="E8" s="58"/>
      <c r="F8" s="58"/>
      <c r="G8" s="58"/>
      <c r="H8" s="58"/>
      <c r="I8" s="58"/>
      <c r="J8" s="58"/>
      <c r="K8" s="58"/>
      <c r="L8" s="58"/>
      <c r="M8" s="58"/>
      <c r="N8" s="58"/>
      <c r="O8" s="58"/>
      <c r="P8" s="58"/>
      <c r="Q8" s="58"/>
      <c r="R8" s="58"/>
      <c r="S8" s="58"/>
      <c r="T8" s="58"/>
      <c r="U8" s="58"/>
    </row>
    <row r="9" spans="1:21" x14ac:dyDescent="0.25">
      <c r="A9" s="1" t="str">
        <f>HYPERLINK("#'Table 6'!A1", "Table 6")</f>
        <v>Table 6</v>
      </c>
      <c r="B9" s="58" t="s">
        <v>7</v>
      </c>
      <c r="C9" s="58"/>
      <c r="D9" s="58"/>
      <c r="E9" s="58"/>
      <c r="F9" s="58"/>
      <c r="G9" s="58"/>
      <c r="H9" s="58"/>
      <c r="I9" s="58"/>
      <c r="J9" s="58"/>
      <c r="K9" s="58"/>
      <c r="L9" s="58"/>
      <c r="M9" s="58"/>
      <c r="N9" s="58"/>
      <c r="O9" s="58"/>
      <c r="P9" s="58"/>
      <c r="Q9" s="58"/>
      <c r="R9" s="58"/>
      <c r="S9" s="58"/>
      <c r="T9" s="58"/>
      <c r="U9" s="58"/>
    </row>
    <row r="10" spans="1:21" x14ac:dyDescent="0.25">
      <c r="A10" s="1" t="str">
        <f>HYPERLINK("#'Table 7'!A1", "Table 7")</f>
        <v>Table 7</v>
      </c>
      <c r="B10" s="58" t="s">
        <v>8</v>
      </c>
      <c r="C10" s="58"/>
      <c r="D10" s="58"/>
      <c r="E10" s="58"/>
      <c r="F10" s="58"/>
      <c r="G10" s="58"/>
      <c r="H10" s="58"/>
      <c r="I10" s="58"/>
      <c r="J10" s="58"/>
      <c r="K10" s="58"/>
      <c r="L10" s="58"/>
      <c r="M10" s="58"/>
      <c r="N10" s="58"/>
      <c r="O10" s="58"/>
      <c r="P10" s="58"/>
      <c r="Q10" s="58"/>
      <c r="R10" s="58"/>
      <c r="S10" s="58"/>
      <c r="T10" s="58"/>
      <c r="U10" s="58"/>
    </row>
    <row r="11" spans="1:21" x14ac:dyDescent="0.25">
      <c r="A11" s="1" t="str">
        <f>HYPERLINK("#'Table 8'!A1", "Table 8")</f>
        <v>Table 8</v>
      </c>
      <c r="B11" s="58" t="s">
        <v>9</v>
      </c>
      <c r="C11" s="58"/>
      <c r="D11" s="58"/>
      <c r="E11" s="58"/>
      <c r="F11" s="58"/>
      <c r="G11" s="58"/>
      <c r="H11" s="58"/>
      <c r="I11" s="58"/>
      <c r="J11" s="58"/>
      <c r="K11" s="58"/>
      <c r="L11" s="58"/>
      <c r="M11" s="58"/>
      <c r="N11" s="58"/>
      <c r="O11" s="58"/>
      <c r="P11" s="58"/>
      <c r="Q11" s="58"/>
      <c r="R11" s="58"/>
      <c r="S11" s="58"/>
      <c r="T11" s="58"/>
      <c r="U11" s="58"/>
    </row>
    <row r="12" spans="1:21" x14ac:dyDescent="0.25">
      <c r="A12" s="1" t="str">
        <f>HYPERLINK("#'Table 9'!A1", "Table 9")</f>
        <v>Table 9</v>
      </c>
      <c r="B12" s="58" t="s">
        <v>10</v>
      </c>
      <c r="C12" s="58"/>
      <c r="D12" s="58"/>
      <c r="E12" s="58"/>
      <c r="F12" s="58"/>
      <c r="G12" s="58"/>
      <c r="H12" s="58"/>
      <c r="I12" s="58"/>
      <c r="J12" s="58"/>
      <c r="K12" s="58"/>
      <c r="L12" s="58"/>
      <c r="M12" s="58"/>
      <c r="N12" s="58"/>
      <c r="O12" s="58"/>
      <c r="P12" s="58"/>
      <c r="Q12" s="58"/>
      <c r="R12" s="58"/>
      <c r="S12" s="58"/>
      <c r="T12" s="58"/>
      <c r="U12" s="58"/>
    </row>
    <row r="13" spans="1:21" x14ac:dyDescent="0.25">
      <c r="A13" s="1" t="str">
        <f>HYPERLINK("#'Table 10'!A1", "Table 10")</f>
        <v>Table 10</v>
      </c>
      <c r="B13" s="58" t="s">
        <v>11</v>
      </c>
      <c r="C13" s="58"/>
      <c r="D13" s="58"/>
      <c r="E13" s="58"/>
      <c r="F13" s="58"/>
      <c r="G13" s="58"/>
      <c r="H13" s="58"/>
      <c r="I13" s="58"/>
      <c r="J13" s="58"/>
      <c r="K13" s="58"/>
      <c r="L13" s="58"/>
      <c r="M13" s="58"/>
      <c r="N13" s="58"/>
      <c r="O13" s="58"/>
      <c r="P13" s="58"/>
      <c r="Q13" s="58"/>
      <c r="R13" s="58"/>
      <c r="S13" s="58"/>
      <c r="T13" s="58"/>
      <c r="U13" s="58"/>
    </row>
    <row r="14" spans="1:21" x14ac:dyDescent="0.25">
      <c r="A14" s="1" t="str">
        <f>HYPERLINK("#'Table 11'!A1", "Table 11")</f>
        <v>Table 11</v>
      </c>
      <c r="B14" s="58" t="s">
        <v>12</v>
      </c>
      <c r="C14" s="58"/>
      <c r="D14" s="58"/>
      <c r="E14" s="58"/>
      <c r="F14" s="58"/>
      <c r="G14" s="58"/>
      <c r="H14" s="58"/>
      <c r="I14" s="58"/>
      <c r="J14" s="58"/>
      <c r="K14" s="58"/>
      <c r="L14" s="58"/>
      <c r="M14" s="58"/>
      <c r="N14" s="58"/>
      <c r="O14" s="58"/>
      <c r="P14" s="58"/>
      <c r="Q14" s="58"/>
      <c r="R14" s="58"/>
      <c r="S14" s="58"/>
      <c r="T14" s="58"/>
      <c r="U14" s="58"/>
    </row>
    <row r="15" spans="1:21" x14ac:dyDescent="0.25">
      <c r="A15" s="18" t="s">
        <v>13</v>
      </c>
      <c r="B15" s="59" t="s">
        <v>14</v>
      </c>
      <c r="C15" s="59"/>
      <c r="D15" s="59"/>
      <c r="E15" s="59"/>
      <c r="F15" s="59"/>
      <c r="G15" s="59"/>
      <c r="H15" s="59"/>
      <c r="I15" s="59"/>
      <c r="J15" s="59"/>
      <c r="K15" s="59"/>
      <c r="L15" s="59"/>
      <c r="M15" s="59"/>
      <c r="N15" s="59"/>
      <c r="O15" s="59"/>
      <c r="P15" s="59"/>
      <c r="Q15" s="59"/>
      <c r="R15" s="59"/>
      <c r="S15" s="59"/>
      <c r="T15" s="59"/>
      <c r="U15" s="59"/>
    </row>
    <row r="17" spans="1:21" x14ac:dyDescent="0.25">
      <c r="A17" t="s">
        <v>15</v>
      </c>
    </row>
    <row r="18" spans="1:21" x14ac:dyDescent="0.25">
      <c r="A18" s="1" t="s">
        <v>16</v>
      </c>
    </row>
    <row r="20" spans="1:21" ht="27" customHeight="1" x14ac:dyDescent="0.25">
      <c r="A20" s="58" t="s">
        <v>17</v>
      </c>
      <c r="B20" s="58"/>
      <c r="C20" s="58"/>
      <c r="D20" s="58"/>
      <c r="E20" s="58"/>
      <c r="F20" s="58"/>
      <c r="G20" s="58"/>
      <c r="H20" s="58"/>
      <c r="I20" s="58"/>
      <c r="J20" s="58"/>
      <c r="K20" s="58"/>
      <c r="L20" s="58"/>
      <c r="M20" s="58"/>
      <c r="N20" s="58"/>
      <c r="O20" s="58"/>
      <c r="P20" s="58"/>
      <c r="Q20" s="58"/>
      <c r="R20" s="58"/>
      <c r="S20" s="58"/>
      <c r="T20" s="58"/>
      <c r="U20" s="58"/>
    </row>
    <row r="21" spans="1:21" x14ac:dyDescent="0.25">
      <c r="A21" s="1" t="s">
        <v>18</v>
      </c>
    </row>
    <row r="23" spans="1:21" x14ac:dyDescent="0.25">
      <c r="A23" s="4" t="s">
        <v>19</v>
      </c>
    </row>
    <row r="24" spans="1:21" x14ac:dyDescent="0.25">
      <c r="A24" s="4" t="s">
        <v>20</v>
      </c>
    </row>
    <row r="25" spans="1:21" x14ac:dyDescent="0.25">
      <c r="A25" s="4" t="s">
        <v>21</v>
      </c>
    </row>
  </sheetData>
  <mergeCells count="13">
    <mergeCell ref="B14:U14"/>
    <mergeCell ref="A20:U20"/>
    <mergeCell ref="B15:U15"/>
    <mergeCell ref="B9:U9"/>
    <mergeCell ref="B10:U10"/>
    <mergeCell ref="B11:U11"/>
    <mergeCell ref="B12:U12"/>
    <mergeCell ref="B13:U13"/>
    <mergeCell ref="B4:U4"/>
    <mergeCell ref="B5:U5"/>
    <mergeCell ref="B6:U6"/>
    <mergeCell ref="B7:U7"/>
    <mergeCell ref="B8:U8"/>
  </mergeCells>
  <hyperlinks>
    <hyperlink ref="A18" r:id="rId1" xr:uid="{00000000-0004-0000-0000-000000000000}"/>
    <hyperlink ref="A21" r:id="rId2" xr:uid="{00000000-0004-0000-0000-000001000000}"/>
    <hyperlink ref="A15" location="'Table 12'!A1" display="Table 12" xr:uid="{1E99FD2E-7F46-4ACF-AAAA-D5911C320EAE}"/>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showGridLines="0" workbookViewId="0"/>
  </sheetViews>
  <sheetFormatPr defaultColWidth="11.42578125" defaultRowHeight="15" x14ac:dyDescent="0.25"/>
  <cols>
    <col min="1" max="1" width="30.7109375" customWidth="1"/>
    <col min="2" max="2" width="35.7109375" customWidth="1"/>
    <col min="3" max="11" width="30.7109375" customWidth="1"/>
  </cols>
  <sheetData>
    <row r="1" spans="1:11" x14ac:dyDescent="0.25">
      <c r="A1" s="1" t="str">
        <f>HYPERLINK("#'Contents'!A1", "Back to Contents")</f>
        <v>Back to Contents</v>
      </c>
    </row>
    <row r="2" spans="1:11" x14ac:dyDescent="0.25">
      <c r="A2" s="60" t="s">
        <v>146</v>
      </c>
      <c r="B2" s="61"/>
      <c r="C2" s="61"/>
      <c r="D2" s="61"/>
      <c r="E2" s="61"/>
      <c r="F2" s="61"/>
      <c r="G2" s="61"/>
      <c r="H2" s="61"/>
      <c r="I2" s="61"/>
      <c r="J2" s="61"/>
      <c r="K2" s="61"/>
    </row>
    <row r="3" spans="1:11" x14ac:dyDescent="0.25">
      <c r="K3" s="57" t="s">
        <v>23</v>
      </c>
    </row>
    <row r="4" spans="1:11" x14ac:dyDescent="0.25">
      <c r="A4" s="70" t="s">
        <v>24</v>
      </c>
      <c r="B4" s="70" t="s">
        <v>25</v>
      </c>
      <c r="C4" s="71" t="s">
        <v>147</v>
      </c>
      <c r="D4" s="71"/>
      <c r="E4" s="71"/>
      <c r="F4" s="67" t="s">
        <v>148</v>
      </c>
      <c r="G4" s="71"/>
      <c r="H4" s="71"/>
      <c r="I4" s="67" t="s">
        <v>149</v>
      </c>
      <c r="J4" s="71"/>
      <c r="K4" s="71"/>
    </row>
    <row r="5" spans="1:11" x14ac:dyDescent="0.25">
      <c r="A5" s="70" t="s">
        <v>24</v>
      </c>
      <c r="B5" s="70" t="s">
        <v>25</v>
      </c>
      <c r="C5" s="9" t="s">
        <v>26</v>
      </c>
      <c r="D5" s="9" t="s">
        <v>27</v>
      </c>
      <c r="E5" s="9" t="s">
        <v>28</v>
      </c>
      <c r="F5" s="10" t="s">
        <v>26</v>
      </c>
      <c r="G5" s="9" t="s">
        <v>27</v>
      </c>
      <c r="H5" s="9" t="s">
        <v>28</v>
      </c>
      <c r="I5" s="10" t="s">
        <v>26</v>
      </c>
      <c r="J5" s="9" t="s">
        <v>27</v>
      </c>
      <c r="K5" s="9" t="s">
        <v>28</v>
      </c>
    </row>
    <row r="6" spans="1:11" x14ac:dyDescent="0.25">
      <c r="A6" s="8" t="s">
        <v>29</v>
      </c>
      <c r="B6" s="8" t="s">
        <v>29</v>
      </c>
      <c r="C6" s="40">
        <v>496</v>
      </c>
      <c r="D6" s="40">
        <v>471</v>
      </c>
      <c r="E6" s="40">
        <v>521</v>
      </c>
      <c r="F6" s="47">
        <v>592</v>
      </c>
      <c r="G6" s="40">
        <v>565</v>
      </c>
      <c r="H6" s="40">
        <v>619</v>
      </c>
      <c r="I6" s="47">
        <v>244</v>
      </c>
      <c r="J6" s="40">
        <v>227</v>
      </c>
      <c r="K6" s="40">
        <v>261</v>
      </c>
    </row>
    <row r="7" spans="1:11" x14ac:dyDescent="0.25">
      <c r="A7" s="62" t="s">
        <v>35</v>
      </c>
      <c r="B7" s="8" t="s">
        <v>36</v>
      </c>
      <c r="C7" s="40">
        <v>114</v>
      </c>
      <c r="D7" s="40">
        <v>102</v>
      </c>
      <c r="E7" s="40">
        <v>125</v>
      </c>
      <c r="F7" s="44">
        <v>128</v>
      </c>
      <c r="G7" s="40">
        <v>115</v>
      </c>
      <c r="H7" s="40">
        <v>140</v>
      </c>
      <c r="I7" s="44">
        <v>33</v>
      </c>
      <c r="J7" s="40">
        <v>27</v>
      </c>
      <c r="K7" s="40">
        <v>39</v>
      </c>
    </row>
    <row r="8" spans="1:11" x14ac:dyDescent="0.25">
      <c r="A8" s="63" t="s">
        <v>32</v>
      </c>
      <c r="B8" t="s">
        <v>37</v>
      </c>
      <c r="C8" s="41">
        <v>104</v>
      </c>
      <c r="D8" s="41">
        <v>92</v>
      </c>
      <c r="E8" s="41">
        <v>116</v>
      </c>
      <c r="F8" s="44">
        <v>86</v>
      </c>
      <c r="G8" s="41">
        <v>75</v>
      </c>
      <c r="H8" s="41">
        <v>96</v>
      </c>
      <c r="I8" s="44">
        <v>27</v>
      </c>
      <c r="J8" s="41">
        <v>21</v>
      </c>
      <c r="K8" s="41">
        <v>32</v>
      </c>
    </row>
    <row r="9" spans="1:11" x14ac:dyDescent="0.25">
      <c r="A9" s="63" t="s">
        <v>32</v>
      </c>
      <c r="B9" t="s">
        <v>38</v>
      </c>
      <c r="C9" s="41">
        <v>10</v>
      </c>
      <c r="D9" s="41">
        <v>7</v>
      </c>
      <c r="E9" s="41">
        <v>14</v>
      </c>
      <c r="F9" s="44">
        <v>12</v>
      </c>
      <c r="G9" s="41">
        <v>8</v>
      </c>
      <c r="H9" s="41">
        <v>16</v>
      </c>
      <c r="I9" s="44">
        <v>3</v>
      </c>
      <c r="J9" s="41">
        <v>1</v>
      </c>
      <c r="K9" s="41">
        <v>5</v>
      </c>
    </row>
    <row r="10" spans="1:11" x14ac:dyDescent="0.25">
      <c r="A10" s="63" t="s">
        <v>32</v>
      </c>
      <c r="B10" t="s">
        <v>39</v>
      </c>
      <c r="C10" s="41">
        <v>50</v>
      </c>
      <c r="D10" s="41">
        <v>42</v>
      </c>
      <c r="E10" s="41">
        <v>58</v>
      </c>
      <c r="F10" s="44">
        <v>68</v>
      </c>
      <c r="G10" s="41">
        <v>59</v>
      </c>
      <c r="H10" s="41">
        <v>77</v>
      </c>
      <c r="I10" s="44">
        <v>33</v>
      </c>
      <c r="J10" s="41">
        <v>27</v>
      </c>
      <c r="K10" s="41">
        <v>40</v>
      </c>
    </row>
    <row r="11" spans="1:11" x14ac:dyDescent="0.25">
      <c r="A11" s="63" t="s">
        <v>32</v>
      </c>
      <c r="B11" t="s">
        <v>40</v>
      </c>
      <c r="C11" s="41">
        <v>179</v>
      </c>
      <c r="D11" s="41">
        <v>165</v>
      </c>
      <c r="E11" s="41">
        <v>194</v>
      </c>
      <c r="F11" s="44">
        <v>254</v>
      </c>
      <c r="G11" s="41">
        <v>237</v>
      </c>
      <c r="H11" s="41">
        <v>270</v>
      </c>
      <c r="I11" s="44">
        <v>121</v>
      </c>
      <c r="J11" s="41">
        <v>109</v>
      </c>
      <c r="K11" s="41">
        <v>133</v>
      </c>
    </row>
    <row r="12" spans="1:11" x14ac:dyDescent="0.25">
      <c r="A12" s="63" t="s">
        <v>32</v>
      </c>
      <c r="B12" t="s">
        <v>41</v>
      </c>
      <c r="C12" s="41">
        <v>38</v>
      </c>
      <c r="D12" s="41">
        <v>31</v>
      </c>
      <c r="E12" s="41">
        <v>44</v>
      </c>
      <c r="F12" s="48">
        <v>45</v>
      </c>
      <c r="G12" s="41">
        <v>38</v>
      </c>
      <c r="H12" s="41">
        <v>53</v>
      </c>
      <c r="I12" s="48">
        <v>27</v>
      </c>
      <c r="J12" s="41">
        <v>21</v>
      </c>
      <c r="K12" s="41">
        <v>32</v>
      </c>
    </row>
    <row r="13" spans="1:11" x14ac:dyDescent="0.25">
      <c r="A13" s="62" t="s">
        <v>42</v>
      </c>
      <c r="B13" s="8" t="s">
        <v>43</v>
      </c>
      <c r="C13" s="40">
        <v>241</v>
      </c>
      <c r="D13" s="40">
        <v>224</v>
      </c>
      <c r="E13" s="40">
        <v>258</v>
      </c>
      <c r="F13" s="44">
        <v>254</v>
      </c>
      <c r="G13" s="40">
        <v>237</v>
      </c>
      <c r="H13" s="40">
        <v>271</v>
      </c>
      <c r="I13" s="44">
        <v>97</v>
      </c>
      <c r="J13" s="40">
        <v>86</v>
      </c>
      <c r="K13" s="40">
        <v>107</v>
      </c>
    </row>
    <row r="14" spans="1:11" x14ac:dyDescent="0.25">
      <c r="A14" s="63" t="s">
        <v>32</v>
      </c>
      <c r="B14" t="s">
        <v>44</v>
      </c>
      <c r="C14" s="41">
        <v>242</v>
      </c>
      <c r="D14" s="41">
        <v>225</v>
      </c>
      <c r="E14" s="41">
        <v>259</v>
      </c>
      <c r="F14" s="44">
        <v>298</v>
      </c>
      <c r="G14" s="41">
        <v>279</v>
      </c>
      <c r="H14" s="41">
        <v>317</v>
      </c>
      <c r="I14" s="44">
        <v>113</v>
      </c>
      <c r="J14" s="41">
        <v>102</v>
      </c>
      <c r="K14" s="41">
        <v>124</v>
      </c>
    </row>
    <row r="15" spans="1:11" x14ac:dyDescent="0.25">
      <c r="A15" s="63" t="s">
        <v>32</v>
      </c>
      <c r="B15" t="s">
        <v>45</v>
      </c>
      <c r="C15" s="41">
        <v>13</v>
      </c>
      <c r="D15" s="41">
        <v>9</v>
      </c>
      <c r="E15" s="41">
        <v>16</v>
      </c>
      <c r="F15" s="48">
        <v>40</v>
      </c>
      <c r="G15" s="41">
        <v>34</v>
      </c>
      <c r="H15" s="41">
        <v>46</v>
      </c>
      <c r="I15" s="48">
        <v>34</v>
      </c>
      <c r="J15" s="41">
        <v>28</v>
      </c>
      <c r="K15" s="41">
        <v>40</v>
      </c>
    </row>
    <row r="16" spans="1:11" x14ac:dyDescent="0.25">
      <c r="A16" s="62" t="s">
        <v>46</v>
      </c>
      <c r="B16" s="8" t="s">
        <v>47</v>
      </c>
      <c r="C16" s="40">
        <v>19</v>
      </c>
      <c r="D16" s="40">
        <v>13</v>
      </c>
      <c r="E16" s="40">
        <v>26</v>
      </c>
      <c r="F16" s="44">
        <v>19</v>
      </c>
      <c r="G16" s="40">
        <v>13</v>
      </c>
      <c r="H16" s="40">
        <v>26</v>
      </c>
      <c r="I16" s="44">
        <v>5</v>
      </c>
      <c r="J16" s="40">
        <v>2</v>
      </c>
      <c r="K16" s="40">
        <v>8</v>
      </c>
    </row>
    <row r="17" spans="1:11" x14ac:dyDescent="0.25">
      <c r="A17" s="63" t="s">
        <v>32</v>
      </c>
      <c r="B17" t="s">
        <v>48</v>
      </c>
      <c r="C17" s="41">
        <v>39</v>
      </c>
      <c r="D17" s="41">
        <v>32</v>
      </c>
      <c r="E17" s="41">
        <v>46</v>
      </c>
      <c r="F17" s="44">
        <v>28</v>
      </c>
      <c r="G17" s="41">
        <v>22</v>
      </c>
      <c r="H17" s="41">
        <v>34</v>
      </c>
      <c r="I17" s="44">
        <v>6</v>
      </c>
      <c r="J17" s="41">
        <v>3</v>
      </c>
      <c r="K17" s="41">
        <v>8</v>
      </c>
    </row>
    <row r="18" spans="1:11" x14ac:dyDescent="0.25">
      <c r="A18" s="63" t="s">
        <v>32</v>
      </c>
      <c r="B18" t="s">
        <v>49</v>
      </c>
      <c r="C18" s="41">
        <v>48</v>
      </c>
      <c r="D18" s="41">
        <v>38</v>
      </c>
      <c r="E18" s="41">
        <v>58</v>
      </c>
      <c r="F18" s="44">
        <v>48</v>
      </c>
      <c r="G18" s="41">
        <v>38</v>
      </c>
      <c r="H18" s="41">
        <v>58</v>
      </c>
      <c r="I18" s="44">
        <v>11</v>
      </c>
      <c r="J18" s="41">
        <v>6</v>
      </c>
      <c r="K18" s="41">
        <v>16</v>
      </c>
    </row>
    <row r="19" spans="1:11" x14ac:dyDescent="0.25">
      <c r="A19" s="63" t="s">
        <v>32</v>
      </c>
      <c r="B19" t="s">
        <v>50</v>
      </c>
      <c r="C19" s="41">
        <v>70</v>
      </c>
      <c r="D19" s="41">
        <v>58</v>
      </c>
      <c r="E19" s="41">
        <v>82</v>
      </c>
      <c r="F19" s="44">
        <v>69</v>
      </c>
      <c r="G19" s="41">
        <v>58</v>
      </c>
      <c r="H19" s="41">
        <v>81</v>
      </c>
      <c r="I19" s="44">
        <v>31</v>
      </c>
      <c r="J19" s="41">
        <v>23</v>
      </c>
      <c r="K19" s="41">
        <v>39</v>
      </c>
    </row>
    <row r="20" spans="1:11" x14ac:dyDescent="0.25">
      <c r="A20" s="63" t="s">
        <v>32</v>
      </c>
      <c r="B20" t="s">
        <v>51</v>
      </c>
      <c r="C20" s="41">
        <v>133</v>
      </c>
      <c r="D20" s="41">
        <v>121</v>
      </c>
      <c r="E20" s="41">
        <v>145</v>
      </c>
      <c r="F20" s="44">
        <v>169</v>
      </c>
      <c r="G20" s="41">
        <v>155</v>
      </c>
      <c r="H20" s="41">
        <v>183</v>
      </c>
      <c r="I20" s="44">
        <v>72</v>
      </c>
      <c r="J20" s="41">
        <v>63</v>
      </c>
      <c r="K20" s="41">
        <v>81</v>
      </c>
    </row>
    <row r="21" spans="1:11" x14ac:dyDescent="0.25">
      <c r="A21" s="63" t="s">
        <v>32</v>
      </c>
      <c r="B21" t="s">
        <v>52</v>
      </c>
      <c r="C21" s="41">
        <v>151</v>
      </c>
      <c r="D21" s="41">
        <v>140</v>
      </c>
      <c r="E21" s="41">
        <v>162</v>
      </c>
      <c r="F21" s="44">
        <v>203</v>
      </c>
      <c r="G21" s="41">
        <v>191</v>
      </c>
      <c r="H21" s="41">
        <v>215</v>
      </c>
      <c r="I21" s="44">
        <v>95</v>
      </c>
      <c r="J21" s="41">
        <v>86</v>
      </c>
      <c r="K21" s="41">
        <v>104</v>
      </c>
    </row>
    <row r="22" spans="1:11" x14ac:dyDescent="0.25">
      <c r="A22" s="63" t="s">
        <v>32</v>
      </c>
      <c r="B22" t="s">
        <v>53</v>
      </c>
      <c r="C22" s="41">
        <v>35</v>
      </c>
      <c r="D22" s="41">
        <v>30</v>
      </c>
      <c r="E22" s="41">
        <v>40</v>
      </c>
      <c r="F22" s="48">
        <v>56</v>
      </c>
      <c r="G22" s="41">
        <v>50</v>
      </c>
      <c r="H22" s="41">
        <v>62</v>
      </c>
      <c r="I22" s="48">
        <v>24</v>
      </c>
      <c r="J22" s="41">
        <v>20</v>
      </c>
      <c r="K22" s="41">
        <v>28</v>
      </c>
    </row>
    <row r="23" spans="1:11" x14ac:dyDescent="0.25">
      <c r="A23" s="62" t="s">
        <v>54</v>
      </c>
      <c r="B23" s="8" t="s">
        <v>55</v>
      </c>
      <c r="C23" s="40">
        <v>225</v>
      </c>
      <c r="D23" s="40">
        <v>208</v>
      </c>
      <c r="E23" s="40">
        <v>241</v>
      </c>
      <c r="F23" s="44">
        <v>249</v>
      </c>
      <c r="G23" s="40">
        <v>232</v>
      </c>
      <c r="H23" s="40">
        <v>267</v>
      </c>
      <c r="I23" s="44">
        <v>91</v>
      </c>
      <c r="J23" s="40">
        <v>81</v>
      </c>
      <c r="K23" s="40">
        <v>101</v>
      </c>
    </row>
    <row r="24" spans="1:11" x14ac:dyDescent="0.25">
      <c r="A24" s="63" t="s">
        <v>32</v>
      </c>
      <c r="B24" t="s">
        <v>56</v>
      </c>
      <c r="C24" s="41">
        <v>271</v>
      </c>
      <c r="D24" s="41">
        <v>254</v>
      </c>
      <c r="E24" s="41">
        <v>288</v>
      </c>
      <c r="F24" s="48">
        <v>343</v>
      </c>
      <c r="G24" s="41">
        <v>324</v>
      </c>
      <c r="H24" s="41">
        <v>361</v>
      </c>
      <c r="I24" s="48">
        <v>153</v>
      </c>
      <c r="J24" s="41">
        <v>141</v>
      </c>
      <c r="K24" s="41">
        <v>166</v>
      </c>
    </row>
    <row r="25" spans="1:11" x14ac:dyDescent="0.25">
      <c r="A25" s="62" t="s">
        <v>57</v>
      </c>
      <c r="B25" s="8" t="s">
        <v>58</v>
      </c>
      <c r="C25" s="40">
        <v>439</v>
      </c>
      <c r="D25" s="40">
        <v>415</v>
      </c>
      <c r="E25" s="40">
        <v>462</v>
      </c>
      <c r="F25" s="44">
        <v>503</v>
      </c>
      <c r="G25" s="40">
        <v>478</v>
      </c>
      <c r="H25" s="40">
        <v>528</v>
      </c>
      <c r="I25" s="44">
        <v>203</v>
      </c>
      <c r="J25" s="40">
        <v>187</v>
      </c>
      <c r="K25" s="40">
        <v>218</v>
      </c>
    </row>
    <row r="26" spans="1:11" x14ac:dyDescent="0.25">
      <c r="A26" s="63" t="s">
        <v>32</v>
      </c>
      <c r="B26" t="s">
        <v>59</v>
      </c>
      <c r="C26" s="41">
        <v>25</v>
      </c>
      <c r="D26" s="41">
        <v>19</v>
      </c>
      <c r="E26" s="41">
        <v>30</v>
      </c>
      <c r="F26" s="44">
        <v>36</v>
      </c>
      <c r="G26" s="41">
        <v>30</v>
      </c>
      <c r="H26" s="41">
        <v>43</v>
      </c>
      <c r="I26" s="44">
        <v>15</v>
      </c>
      <c r="J26" s="41">
        <v>10</v>
      </c>
      <c r="K26" s="41">
        <v>19</v>
      </c>
    </row>
    <row r="27" spans="1:11" x14ac:dyDescent="0.25">
      <c r="A27" s="63" t="s">
        <v>32</v>
      </c>
      <c r="B27" t="s">
        <v>60</v>
      </c>
      <c r="C27" s="41">
        <v>66</v>
      </c>
      <c r="D27" s="41">
        <v>57</v>
      </c>
      <c r="E27" s="41">
        <v>76</v>
      </c>
      <c r="F27" s="44">
        <v>75</v>
      </c>
      <c r="G27" s="41">
        <v>65</v>
      </c>
      <c r="H27" s="41">
        <v>84</v>
      </c>
      <c r="I27" s="44">
        <v>25</v>
      </c>
      <c r="J27" s="41">
        <v>20</v>
      </c>
      <c r="K27" s="41">
        <v>31</v>
      </c>
    </row>
    <row r="28" spans="1:11" x14ac:dyDescent="0.25">
      <c r="A28" s="63" t="s">
        <v>32</v>
      </c>
      <c r="B28" t="s">
        <v>61</v>
      </c>
      <c r="C28" s="41">
        <v>48</v>
      </c>
      <c r="D28" s="41">
        <v>40</v>
      </c>
      <c r="E28" s="41">
        <v>56</v>
      </c>
      <c r="F28" s="44">
        <v>49</v>
      </c>
      <c r="G28" s="41">
        <v>42</v>
      </c>
      <c r="H28" s="41">
        <v>57</v>
      </c>
      <c r="I28" s="44">
        <v>26</v>
      </c>
      <c r="J28" s="41">
        <v>20</v>
      </c>
      <c r="K28" s="41">
        <v>31</v>
      </c>
    </row>
    <row r="29" spans="1:11" x14ac:dyDescent="0.25">
      <c r="A29" s="63" t="s">
        <v>32</v>
      </c>
      <c r="B29" t="s">
        <v>62</v>
      </c>
      <c r="C29" s="41">
        <v>39</v>
      </c>
      <c r="D29" s="41">
        <v>32</v>
      </c>
      <c r="E29" s="41">
        <v>46</v>
      </c>
      <c r="F29" s="44">
        <v>48</v>
      </c>
      <c r="G29" s="41">
        <v>39</v>
      </c>
      <c r="H29" s="41">
        <v>57</v>
      </c>
      <c r="I29" s="44">
        <v>20</v>
      </c>
      <c r="J29" s="41">
        <v>15</v>
      </c>
      <c r="K29" s="41">
        <v>26</v>
      </c>
    </row>
    <row r="30" spans="1:11" x14ac:dyDescent="0.25">
      <c r="A30" s="63" t="s">
        <v>32</v>
      </c>
      <c r="B30" t="s">
        <v>63</v>
      </c>
      <c r="C30" s="41">
        <v>63</v>
      </c>
      <c r="D30" s="41">
        <v>53</v>
      </c>
      <c r="E30" s="41">
        <v>73</v>
      </c>
      <c r="F30" s="44">
        <v>57</v>
      </c>
      <c r="G30" s="41">
        <v>47</v>
      </c>
      <c r="H30" s="41">
        <v>67</v>
      </c>
      <c r="I30" s="44">
        <v>29</v>
      </c>
      <c r="J30" s="41">
        <v>23</v>
      </c>
      <c r="K30" s="41">
        <v>36</v>
      </c>
    </row>
    <row r="31" spans="1:11" x14ac:dyDescent="0.25">
      <c r="A31" s="63" t="s">
        <v>32</v>
      </c>
      <c r="B31" t="s">
        <v>64</v>
      </c>
      <c r="C31" s="41">
        <v>48</v>
      </c>
      <c r="D31" s="41">
        <v>40</v>
      </c>
      <c r="E31" s="41">
        <v>56</v>
      </c>
      <c r="F31" s="44">
        <v>52</v>
      </c>
      <c r="G31" s="41">
        <v>44</v>
      </c>
      <c r="H31" s="41">
        <v>60</v>
      </c>
      <c r="I31" s="44">
        <v>18</v>
      </c>
      <c r="J31" s="41">
        <v>13</v>
      </c>
      <c r="K31" s="41">
        <v>22</v>
      </c>
    </row>
    <row r="32" spans="1:11" x14ac:dyDescent="0.25">
      <c r="A32" s="63" t="s">
        <v>32</v>
      </c>
      <c r="B32" t="s">
        <v>65</v>
      </c>
      <c r="C32" s="42">
        <v>47</v>
      </c>
      <c r="D32" s="42">
        <v>40</v>
      </c>
      <c r="E32" s="42">
        <v>53</v>
      </c>
      <c r="F32" s="44">
        <v>65</v>
      </c>
      <c r="G32" s="42">
        <v>57</v>
      </c>
      <c r="H32" s="42">
        <v>73</v>
      </c>
      <c r="I32" s="44">
        <v>25</v>
      </c>
      <c r="J32" s="42">
        <v>20</v>
      </c>
      <c r="K32" s="42">
        <v>30</v>
      </c>
    </row>
    <row r="33" spans="1:11" x14ac:dyDescent="0.25">
      <c r="A33" s="63" t="s">
        <v>32</v>
      </c>
      <c r="B33" t="s">
        <v>66</v>
      </c>
      <c r="C33" s="42">
        <v>66</v>
      </c>
      <c r="D33" s="42">
        <v>57</v>
      </c>
      <c r="E33" s="42">
        <v>76</v>
      </c>
      <c r="F33" s="44">
        <v>73</v>
      </c>
      <c r="G33" s="42">
        <v>65</v>
      </c>
      <c r="H33" s="42">
        <v>82</v>
      </c>
      <c r="I33" s="44">
        <v>26</v>
      </c>
      <c r="J33" s="42">
        <v>21</v>
      </c>
      <c r="K33" s="42">
        <v>32</v>
      </c>
    </row>
    <row r="34" spans="1:11" x14ac:dyDescent="0.25">
      <c r="A34" s="63" t="s">
        <v>32</v>
      </c>
      <c r="B34" t="s">
        <v>67</v>
      </c>
      <c r="C34" s="42">
        <v>36</v>
      </c>
      <c r="D34" s="42">
        <v>29</v>
      </c>
      <c r="E34" s="42">
        <v>43</v>
      </c>
      <c r="F34" s="44">
        <v>47</v>
      </c>
      <c r="G34" s="42">
        <v>40</v>
      </c>
      <c r="H34" s="42">
        <v>54</v>
      </c>
      <c r="I34" s="44">
        <v>18</v>
      </c>
      <c r="J34" s="42">
        <v>14</v>
      </c>
      <c r="K34" s="42">
        <v>23</v>
      </c>
    </row>
    <row r="35" spans="1:11" x14ac:dyDescent="0.25">
      <c r="A35" s="63" t="s">
        <v>32</v>
      </c>
      <c r="B35" t="s">
        <v>68</v>
      </c>
      <c r="C35" s="42">
        <v>19</v>
      </c>
      <c r="D35" s="42">
        <v>15</v>
      </c>
      <c r="E35" s="42">
        <v>24</v>
      </c>
      <c r="F35" s="44">
        <v>29</v>
      </c>
      <c r="G35" s="42">
        <v>23</v>
      </c>
      <c r="H35" s="42">
        <v>34</v>
      </c>
      <c r="I35" s="44">
        <v>12</v>
      </c>
      <c r="J35" s="42">
        <v>9</v>
      </c>
      <c r="K35" s="42">
        <v>15</v>
      </c>
    </row>
    <row r="36" spans="1:11" x14ac:dyDescent="0.25">
      <c r="A36" s="63" t="s">
        <v>32</v>
      </c>
      <c r="B36" t="s">
        <v>69</v>
      </c>
      <c r="C36" s="42">
        <v>30</v>
      </c>
      <c r="D36" s="42">
        <v>24</v>
      </c>
      <c r="E36" s="42">
        <v>36</v>
      </c>
      <c r="F36" s="44">
        <v>46</v>
      </c>
      <c r="G36" s="42">
        <v>39</v>
      </c>
      <c r="H36" s="42">
        <v>53</v>
      </c>
      <c r="I36" s="44">
        <v>24</v>
      </c>
      <c r="J36" s="42">
        <v>19</v>
      </c>
      <c r="K36" s="42">
        <v>28</v>
      </c>
    </row>
    <row r="37" spans="1:11" x14ac:dyDescent="0.25">
      <c r="A37" s="64" t="s">
        <v>32</v>
      </c>
      <c r="B37" s="54" t="s">
        <v>70</v>
      </c>
      <c r="C37" s="52">
        <v>7</v>
      </c>
      <c r="D37" s="52">
        <v>4</v>
      </c>
      <c r="E37" s="52">
        <v>10</v>
      </c>
      <c r="F37" s="49">
        <v>14</v>
      </c>
      <c r="G37" s="52">
        <v>11</v>
      </c>
      <c r="H37" s="52">
        <v>18</v>
      </c>
      <c r="I37" s="49">
        <v>6</v>
      </c>
      <c r="J37" s="52">
        <v>4</v>
      </c>
      <c r="K37" s="52">
        <v>7</v>
      </c>
    </row>
    <row r="39" spans="1:11" x14ac:dyDescent="0.25">
      <c r="A39" s="61" t="s">
        <v>71</v>
      </c>
      <c r="B39" s="61"/>
      <c r="C39" s="61"/>
      <c r="D39" s="61"/>
      <c r="E39" s="61"/>
      <c r="F39" s="61"/>
      <c r="G39" s="61"/>
      <c r="H39" s="61"/>
      <c r="I39" s="61"/>
      <c r="J39" s="61"/>
      <c r="K39" s="61"/>
    </row>
    <row r="40" spans="1:11" ht="30" customHeight="1" x14ac:dyDescent="0.25">
      <c r="A40" s="61" t="s">
        <v>72</v>
      </c>
      <c r="B40" s="61"/>
      <c r="C40" s="61"/>
      <c r="D40" s="61"/>
      <c r="E40" s="61"/>
      <c r="F40" s="61"/>
      <c r="G40" s="61"/>
      <c r="H40" s="61"/>
      <c r="I40" s="61"/>
      <c r="J40" s="61"/>
      <c r="K40" s="61"/>
    </row>
    <row r="41" spans="1:11" x14ac:dyDescent="0.25">
      <c r="A41" s="61" t="s">
        <v>73</v>
      </c>
      <c r="B41" s="61"/>
      <c r="C41" s="61"/>
      <c r="D41" s="61"/>
      <c r="E41" s="61"/>
      <c r="F41" s="61"/>
      <c r="G41" s="61"/>
      <c r="H41" s="61"/>
      <c r="I41" s="61"/>
      <c r="J41" s="61"/>
      <c r="K41" s="61"/>
    </row>
    <row r="42" spans="1:11" ht="30" customHeight="1" x14ac:dyDescent="0.25">
      <c r="A42" s="61" t="s">
        <v>74</v>
      </c>
      <c r="B42" s="61"/>
      <c r="C42" s="61"/>
      <c r="D42" s="61"/>
      <c r="E42" s="61"/>
      <c r="F42" s="61"/>
      <c r="G42" s="61"/>
      <c r="H42" s="61"/>
      <c r="I42" s="61"/>
      <c r="J42" s="61"/>
      <c r="K42" s="61"/>
    </row>
    <row r="43" spans="1:11" x14ac:dyDescent="0.25">
      <c r="A43" s="61" t="s">
        <v>75</v>
      </c>
      <c r="B43" s="61"/>
      <c r="C43" s="61"/>
      <c r="D43" s="61"/>
      <c r="E43" s="61"/>
      <c r="F43" s="61"/>
      <c r="G43" s="61"/>
      <c r="H43" s="61"/>
      <c r="I43" s="61"/>
      <c r="J43" s="61"/>
      <c r="K43" s="61"/>
    </row>
    <row r="44" spans="1:11" x14ac:dyDescent="0.25">
      <c r="A44" s="61" t="s">
        <v>76</v>
      </c>
      <c r="B44" s="61"/>
      <c r="C44" s="61"/>
      <c r="D44" s="61"/>
      <c r="E44" s="61"/>
      <c r="F44" s="61"/>
      <c r="G44" s="61"/>
      <c r="H44" s="61"/>
      <c r="I44" s="61"/>
      <c r="J44" s="61"/>
      <c r="K44" s="61"/>
    </row>
  </sheetData>
  <mergeCells count="17">
    <mergeCell ref="A43:K43"/>
    <mergeCell ref="A44:K44"/>
    <mergeCell ref="A4:A5"/>
    <mergeCell ref="B4:B5"/>
    <mergeCell ref="C4:E4"/>
    <mergeCell ref="F4:H4"/>
    <mergeCell ref="I4:K4"/>
    <mergeCell ref="A7:A12"/>
    <mergeCell ref="A13:A15"/>
    <mergeCell ref="A16:A22"/>
    <mergeCell ref="A23:A24"/>
    <mergeCell ref="A25:A37"/>
    <mergeCell ref="A2:K2"/>
    <mergeCell ref="A39:K39"/>
    <mergeCell ref="A40:K40"/>
    <mergeCell ref="A41:K41"/>
    <mergeCell ref="A42:K42"/>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6"/>
  <sheetViews>
    <sheetView showGridLines="0" workbookViewId="0"/>
  </sheetViews>
  <sheetFormatPr defaultColWidth="11.42578125" defaultRowHeight="15" x14ac:dyDescent="0.25"/>
  <cols>
    <col min="1" max="1" width="30.7109375" customWidth="1"/>
    <col min="2" max="2" width="40.7109375" customWidth="1"/>
    <col min="3" max="11" width="30.7109375" customWidth="1"/>
  </cols>
  <sheetData>
    <row r="1" spans="1:11" x14ac:dyDescent="0.25">
      <c r="A1" s="1" t="str">
        <f>HYPERLINK("#'Contents'!A1", "Back to Contents")</f>
        <v>Back to Contents</v>
      </c>
    </row>
    <row r="2" spans="1:11" x14ac:dyDescent="0.25">
      <c r="A2" s="60" t="s">
        <v>150</v>
      </c>
      <c r="B2" s="61"/>
      <c r="C2" s="61"/>
      <c r="D2" s="61"/>
      <c r="E2" s="61"/>
      <c r="F2" s="61"/>
      <c r="G2" s="61"/>
      <c r="H2" s="61"/>
      <c r="I2" s="61"/>
      <c r="J2" s="61"/>
      <c r="K2" s="61"/>
    </row>
    <row r="3" spans="1:11" x14ac:dyDescent="0.25">
      <c r="K3" s="57" t="s">
        <v>81</v>
      </c>
    </row>
    <row r="4" spans="1:11" x14ac:dyDescent="0.25">
      <c r="A4" s="70" t="s">
        <v>24</v>
      </c>
      <c r="B4" s="70" t="s">
        <v>25</v>
      </c>
      <c r="C4" s="71" t="s">
        <v>147</v>
      </c>
      <c r="D4" s="71"/>
      <c r="E4" s="71"/>
      <c r="F4" s="67" t="s">
        <v>148</v>
      </c>
      <c r="G4" s="71"/>
      <c r="H4" s="71"/>
      <c r="I4" s="67" t="s">
        <v>149</v>
      </c>
      <c r="J4" s="71"/>
      <c r="K4" s="71"/>
    </row>
    <row r="5" spans="1:11" x14ac:dyDescent="0.25">
      <c r="A5" s="70" t="s">
        <v>24</v>
      </c>
      <c r="B5" s="70" t="s">
        <v>25</v>
      </c>
      <c r="C5" s="11" t="s">
        <v>26</v>
      </c>
      <c r="D5" s="11" t="s">
        <v>27</v>
      </c>
      <c r="E5" s="11" t="s">
        <v>28</v>
      </c>
      <c r="F5" s="12" t="s">
        <v>26</v>
      </c>
      <c r="G5" s="11" t="s">
        <v>27</v>
      </c>
      <c r="H5" s="11" t="s">
        <v>28</v>
      </c>
      <c r="I5" s="12" t="s">
        <v>26</v>
      </c>
      <c r="J5" s="11" t="s">
        <v>27</v>
      </c>
      <c r="K5" s="11" t="s">
        <v>28</v>
      </c>
    </row>
    <row r="6" spans="1:11" x14ac:dyDescent="0.25">
      <c r="A6" s="8" t="s">
        <v>29</v>
      </c>
      <c r="B6" s="8" t="s">
        <v>29</v>
      </c>
      <c r="C6" s="13">
        <v>0.77</v>
      </c>
      <c r="D6" s="13">
        <v>0.73</v>
      </c>
      <c r="E6" s="13">
        <v>0.81</v>
      </c>
      <c r="F6" s="16">
        <v>0.92</v>
      </c>
      <c r="G6" s="13">
        <v>0.87</v>
      </c>
      <c r="H6" s="13">
        <v>0.96</v>
      </c>
      <c r="I6" s="16">
        <v>0.38</v>
      </c>
      <c r="J6" s="13">
        <v>0.35</v>
      </c>
      <c r="K6" s="13">
        <v>0.4</v>
      </c>
    </row>
    <row r="7" spans="1:11" x14ac:dyDescent="0.25">
      <c r="A7" s="62" t="s">
        <v>46</v>
      </c>
      <c r="B7" s="8" t="s">
        <v>47</v>
      </c>
      <c r="C7" s="13">
        <v>0.24</v>
      </c>
      <c r="D7" s="13">
        <v>0.16</v>
      </c>
      <c r="E7" s="13">
        <v>0.31</v>
      </c>
      <c r="F7" s="14">
        <v>0.24</v>
      </c>
      <c r="G7" s="13">
        <v>0.16</v>
      </c>
      <c r="H7" s="13">
        <v>0.32</v>
      </c>
      <c r="I7" s="14">
        <v>0.06</v>
      </c>
      <c r="J7" s="13">
        <v>0.02</v>
      </c>
      <c r="K7" s="13">
        <v>0.1</v>
      </c>
    </row>
    <row r="8" spans="1:11" x14ac:dyDescent="0.25">
      <c r="A8" s="63" t="s">
        <v>32</v>
      </c>
      <c r="B8" t="s">
        <v>48</v>
      </c>
      <c r="C8" s="17">
        <v>1.01</v>
      </c>
      <c r="D8" s="17">
        <v>0.84</v>
      </c>
      <c r="E8" s="17">
        <v>1.18</v>
      </c>
      <c r="F8" s="14">
        <v>0.72</v>
      </c>
      <c r="G8" s="17">
        <v>0.57999999999999996</v>
      </c>
      <c r="H8" s="17">
        <v>0.86</v>
      </c>
      <c r="I8" s="14">
        <v>0.15</v>
      </c>
      <c r="J8" s="17">
        <v>0.08</v>
      </c>
      <c r="K8" s="17">
        <v>0.21</v>
      </c>
    </row>
    <row r="9" spans="1:11" x14ac:dyDescent="0.25">
      <c r="A9" s="63" t="s">
        <v>32</v>
      </c>
      <c r="B9" t="s">
        <v>49</v>
      </c>
      <c r="C9" s="17">
        <v>0.82</v>
      </c>
      <c r="D9" s="17">
        <v>0.65</v>
      </c>
      <c r="E9" s="17">
        <v>0.99</v>
      </c>
      <c r="F9" s="14">
        <v>0.82</v>
      </c>
      <c r="G9" s="17">
        <v>0.65</v>
      </c>
      <c r="H9" s="17">
        <v>0.99</v>
      </c>
      <c r="I9" s="14">
        <v>0.19</v>
      </c>
      <c r="J9" s="17">
        <v>0.1</v>
      </c>
      <c r="K9" s="17">
        <v>0.27</v>
      </c>
    </row>
    <row r="10" spans="1:11" x14ac:dyDescent="0.25">
      <c r="A10" s="63" t="s">
        <v>32</v>
      </c>
      <c r="B10" t="s">
        <v>50</v>
      </c>
      <c r="C10" s="17">
        <v>0.79</v>
      </c>
      <c r="D10" s="17">
        <v>0.66</v>
      </c>
      <c r="E10" s="17">
        <v>0.92</v>
      </c>
      <c r="F10" s="14">
        <v>0.78</v>
      </c>
      <c r="G10" s="17">
        <v>0.65</v>
      </c>
      <c r="H10" s="17">
        <v>0.9</v>
      </c>
      <c r="I10" s="14">
        <v>0.35</v>
      </c>
      <c r="J10" s="17">
        <v>0.26</v>
      </c>
      <c r="K10" s="17">
        <v>0.43</v>
      </c>
    </row>
    <row r="11" spans="1:11" x14ac:dyDescent="0.25">
      <c r="A11" s="63" t="s">
        <v>32</v>
      </c>
      <c r="B11" t="s">
        <v>51</v>
      </c>
      <c r="C11" s="17">
        <v>1.05</v>
      </c>
      <c r="D11" s="17">
        <v>0.95</v>
      </c>
      <c r="E11" s="17">
        <v>1.1399999999999999</v>
      </c>
      <c r="F11" s="14">
        <v>1.33</v>
      </c>
      <c r="G11" s="17">
        <v>1.22</v>
      </c>
      <c r="H11" s="17">
        <v>1.43</v>
      </c>
      <c r="I11" s="14">
        <v>0.56000000000000005</v>
      </c>
      <c r="J11" s="17">
        <v>0.49</v>
      </c>
      <c r="K11" s="17">
        <v>0.64</v>
      </c>
    </row>
    <row r="12" spans="1:11" x14ac:dyDescent="0.25">
      <c r="A12" s="63" t="s">
        <v>32</v>
      </c>
      <c r="B12" t="s">
        <v>52</v>
      </c>
      <c r="C12" s="17">
        <v>0.93</v>
      </c>
      <c r="D12" s="17">
        <v>0.86</v>
      </c>
      <c r="E12" s="17">
        <v>0.99</v>
      </c>
      <c r="F12" s="14">
        <v>1.24</v>
      </c>
      <c r="G12" s="17">
        <v>1.17</v>
      </c>
      <c r="H12" s="17">
        <v>1.32</v>
      </c>
      <c r="I12" s="14">
        <v>0.57999999999999996</v>
      </c>
      <c r="J12" s="17">
        <v>0.53</v>
      </c>
      <c r="K12" s="17">
        <v>0.64</v>
      </c>
    </row>
    <row r="13" spans="1:11" x14ac:dyDescent="0.25">
      <c r="A13" s="63" t="s">
        <v>32</v>
      </c>
      <c r="B13" t="s">
        <v>53</v>
      </c>
      <c r="C13" s="17">
        <v>0.4</v>
      </c>
      <c r="D13" s="17">
        <v>0.34</v>
      </c>
      <c r="E13" s="17">
        <v>0.45</v>
      </c>
      <c r="F13" s="15">
        <v>0.63</v>
      </c>
      <c r="G13" s="17">
        <v>0.56000000000000005</v>
      </c>
      <c r="H13" s="17">
        <v>0.7</v>
      </c>
      <c r="I13" s="15">
        <v>0.27</v>
      </c>
      <c r="J13" s="17">
        <v>0.23</v>
      </c>
      <c r="K13" s="17">
        <v>0.32</v>
      </c>
    </row>
    <row r="14" spans="1:11" x14ac:dyDescent="0.25">
      <c r="A14" s="62" t="s">
        <v>54</v>
      </c>
      <c r="B14" s="8" t="s">
        <v>55</v>
      </c>
      <c r="C14" s="13">
        <v>0.7</v>
      </c>
      <c r="D14" s="13">
        <v>0.65</v>
      </c>
      <c r="E14" s="13">
        <v>0.76</v>
      </c>
      <c r="F14" s="14">
        <v>0.78</v>
      </c>
      <c r="G14" s="13">
        <v>0.73</v>
      </c>
      <c r="H14" s="13">
        <v>0.84</v>
      </c>
      <c r="I14" s="14">
        <v>0.28000000000000003</v>
      </c>
      <c r="J14" s="13">
        <v>0.25</v>
      </c>
      <c r="K14" s="13">
        <v>0.32</v>
      </c>
    </row>
    <row r="15" spans="1:11" x14ac:dyDescent="0.25">
      <c r="A15" s="63" t="s">
        <v>32</v>
      </c>
      <c r="B15" t="s">
        <v>56</v>
      </c>
      <c r="C15" s="17">
        <v>0.83</v>
      </c>
      <c r="D15" s="17">
        <v>0.77</v>
      </c>
      <c r="E15" s="17">
        <v>0.88</v>
      </c>
      <c r="F15" s="15">
        <v>1.05</v>
      </c>
      <c r="G15" s="17">
        <v>0.99</v>
      </c>
      <c r="H15" s="17">
        <v>1.1000000000000001</v>
      </c>
      <c r="I15" s="15">
        <v>0.47</v>
      </c>
      <c r="J15" s="17">
        <v>0.43</v>
      </c>
      <c r="K15" s="17">
        <v>0.51</v>
      </c>
    </row>
    <row r="16" spans="1:11" x14ac:dyDescent="0.25">
      <c r="A16" s="62" t="s">
        <v>82</v>
      </c>
      <c r="B16" s="8" t="s">
        <v>83</v>
      </c>
      <c r="C16" s="13">
        <v>0.8</v>
      </c>
      <c r="D16" s="13">
        <v>0.76</v>
      </c>
      <c r="E16" s="13">
        <v>0.84</v>
      </c>
      <c r="F16" s="14">
        <v>0.95</v>
      </c>
      <c r="G16" s="13">
        <v>0.9</v>
      </c>
      <c r="H16" s="13">
        <v>0.99</v>
      </c>
      <c r="I16" s="14">
        <v>0.39</v>
      </c>
      <c r="J16" s="13">
        <v>0.36</v>
      </c>
      <c r="K16" s="13">
        <v>0.41</v>
      </c>
    </row>
    <row r="17" spans="1:11" x14ac:dyDescent="0.25">
      <c r="A17" s="63" t="s">
        <v>32</v>
      </c>
      <c r="B17" t="s">
        <v>84</v>
      </c>
      <c r="C17" s="17">
        <v>0.38</v>
      </c>
      <c r="D17" s="17">
        <v>0.25</v>
      </c>
      <c r="E17" s="17">
        <v>0.5</v>
      </c>
      <c r="F17" s="14">
        <v>0.55000000000000004</v>
      </c>
      <c r="G17" s="17">
        <v>0.42</v>
      </c>
      <c r="H17" s="17">
        <v>0.69</v>
      </c>
      <c r="I17" s="14">
        <v>0.28999999999999998</v>
      </c>
      <c r="J17" s="17">
        <v>0.17</v>
      </c>
      <c r="K17" s="17">
        <v>0.42</v>
      </c>
    </row>
    <row r="18" spans="1:11" x14ac:dyDescent="0.25">
      <c r="A18" s="63" t="s">
        <v>32</v>
      </c>
      <c r="B18" t="s">
        <v>85</v>
      </c>
      <c r="C18" s="17">
        <v>0.28999999999999998</v>
      </c>
      <c r="D18" s="17">
        <v>0.08</v>
      </c>
      <c r="E18" s="17">
        <v>0.49</v>
      </c>
      <c r="F18" s="14">
        <v>0.37</v>
      </c>
      <c r="G18" s="17">
        <v>0.15</v>
      </c>
      <c r="H18" s="17">
        <v>0.59</v>
      </c>
      <c r="I18" s="14">
        <v>0.21</v>
      </c>
      <c r="J18" s="17">
        <v>0.04</v>
      </c>
      <c r="K18" s="17">
        <v>0.37</v>
      </c>
    </row>
    <row r="19" spans="1:11" x14ac:dyDescent="0.25">
      <c r="A19" s="63" t="s">
        <v>32</v>
      </c>
      <c r="B19" t="s">
        <v>86</v>
      </c>
      <c r="C19" s="17">
        <v>0.63</v>
      </c>
      <c r="D19" s="17">
        <v>0.41</v>
      </c>
      <c r="E19" s="17">
        <v>0.86</v>
      </c>
      <c r="F19" s="14">
        <v>0.74</v>
      </c>
      <c r="G19" s="17">
        <v>0.48</v>
      </c>
      <c r="H19" s="17">
        <v>1</v>
      </c>
      <c r="I19" s="14">
        <v>0.24</v>
      </c>
      <c r="J19" s="17">
        <v>0.09</v>
      </c>
      <c r="K19" s="17">
        <v>0.39</v>
      </c>
    </row>
    <row r="20" spans="1:11" x14ac:dyDescent="0.25">
      <c r="A20" s="63" t="s">
        <v>32</v>
      </c>
      <c r="B20" t="s">
        <v>87</v>
      </c>
      <c r="C20" s="17">
        <v>0.39</v>
      </c>
      <c r="D20" s="17">
        <v>0.1</v>
      </c>
      <c r="E20" s="17">
        <v>0.68</v>
      </c>
      <c r="F20" s="15">
        <v>0.77</v>
      </c>
      <c r="G20" s="17">
        <v>0.38</v>
      </c>
      <c r="H20" s="17">
        <v>1.1499999999999999</v>
      </c>
      <c r="I20" s="15">
        <v>0.5</v>
      </c>
      <c r="J20" s="17">
        <v>7.0000000000000007E-2</v>
      </c>
      <c r="K20" s="17">
        <v>0.93</v>
      </c>
    </row>
    <row r="21" spans="1:11" x14ac:dyDescent="0.25">
      <c r="A21" s="62" t="s">
        <v>57</v>
      </c>
      <c r="B21" s="8" t="s">
        <v>58</v>
      </c>
      <c r="C21" s="13">
        <v>0.8</v>
      </c>
      <c r="D21" s="13">
        <v>0.76</v>
      </c>
      <c r="E21" s="13">
        <v>0.85</v>
      </c>
      <c r="F21" s="14">
        <v>0.92</v>
      </c>
      <c r="G21" s="13">
        <v>0.88</v>
      </c>
      <c r="H21" s="13">
        <v>0.97</v>
      </c>
      <c r="I21" s="14">
        <v>0.37</v>
      </c>
      <c r="J21" s="13">
        <v>0.34</v>
      </c>
      <c r="K21" s="13">
        <v>0.4</v>
      </c>
    </row>
    <row r="22" spans="1:11" x14ac:dyDescent="0.25">
      <c r="A22" s="63" t="s">
        <v>32</v>
      </c>
      <c r="B22" t="s">
        <v>59</v>
      </c>
      <c r="C22" s="17">
        <v>0.96</v>
      </c>
      <c r="D22" s="17">
        <v>0.75</v>
      </c>
      <c r="E22" s="17">
        <v>1.18</v>
      </c>
      <c r="F22" s="14">
        <v>1.41</v>
      </c>
      <c r="G22" s="17">
        <v>1.1499999999999999</v>
      </c>
      <c r="H22" s="17">
        <v>1.67</v>
      </c>
      <c r="I22" s="14">
        <v>0.56999999999999995</v>
      </c>
      <c r="J22" s="17">
        <v>0.4</v>
      </c>
      <c r="K22" s="17">
        <v>0.73</v>
      </c>
    </row>
    <row r="23" spans="1:11" x14ac:dyDescent="0.25">
      <c r="A23" s="63" t="s">
        <v>32</v>
      </c>
      <c r="B23" t="s">
        <v>60</v>
      </c>
      <c r="C23" s="17">
        <v>0.94</v>
      </c>
      <c r="D23" s="17">
        <v>0.8</v>
      </c>
      <c r="E23" s="17">
        <v>1.07</v>
      </c>
      <c r="F23" s="14">
        <v>1.05</v>
      </c>
      <c r="G23" s="17">
        <v>0.92</v>
      </c>
      <c r="H23" s="17">
        <v>1.19</v>
      </c>
      <c r="I23" s="14">
        <v>0.36</v>
      </c>
      <c r="J23" s="17">
        <v>0.28000000000000003</v>
      </c>
      <c r="K23" s="17">
        <v>0.43</v>
      </c>
    </row>
    <row r="24" spans="1:11" x14ac:dyDescent="0.25">
      <c r="A24" s="63" t="s">
        <v>32</v>
      </c>
      <c r="B24" t="s">
        <v>61</v>
      </c>
      <c r="C24" s="17">
        <v>0.91</v>
      </c>
      <c r="D24" s="17">
        <v>0.75</v>
      </c>
      <c r="E24" s="17">
        <v>1.06</v>
      </c>
      <c r="F24" s="14">
        <v>0.93</v>
      </c>
      <c r="G24" s="17">
        <v>0.79</v>
      </c>
      <c r="H24" s="17">
        <v>1.07</v>
      </c>
      <c r="I24" s="14">
        <v>0.49</v>
      </c>
      <c r="J24" s="17">
        <v>0.38</v>
      </c>
      <c r="K24" s="17">
        <v>0.59</v>
      </c>
    </row>
    <row r="25" spans="1:11" x14ac:dyDescent="0.25">
      <c r="A25" s="63" t="s">
        <v>32</v>
      </c>
      <c r="B25" t="s">
        <v>62</v>
      </c>
      <c r="C25" s="17">
        <v>0.84</v>
      </c>
      <c r="D25" s="17">
        <v>0.69</v>
      </c>
      <c r="E25" s="17">
        <v>0.99</v>
      </c>
      <c r="F25" s="14">
        <v>1.02</v>
      </c>
      <c r="G25" s="17">
        <v>0.83</v>
      </c>
      <c r="H25" s="17">
        <v>1.21</v>
      </c>
      <c r="I25" s="14">
        <v>0.44</v>
      </c>
      <c r="J25" s="17">
        <v>0.31</v>
      </c>
      <c r="K25" s="17">
        <v>0.56000000000000005</v>
      </c>
    </row>
    <row r="26" spans="1:11" x14ac:dyDescent="0.25">
      <c r="A26" s="63" t="s">
        <v>32</v>
      </c>
      <c r="B26" t="s">
        <v>63</v>
      </c>
      <c r="C26" s="17">
        <v>1.0900000000000001</v>
      </c>
      <c r="D26" s="17">
        <v>0.92</v>
      </c>
      <c r="E26" s="17">
        <v>1.26</v>
      </c>
      <c r="F26" s="14">
        <v>0.99</v>
      </c>
      <c r="G26" s="17">
        <v>0.81</v>
      </c>
      <c r="H26" s="17">
        <v>1.17</v>
      </c>
      <c r="I26" s="14">
        <v>0.51</v>
      </c>
      <c r="J26" s="17">
        <v>0.4</v>
      </c>
      <c r="K26" s="17">
        <v>0.62</v>
      </c>
    </row>
    <row r="27" spans="1:11" x14ac:dyDescent="0.25">
      <c r="A27" s="63" t="s">
        <v>32</v>
      </c>
      <c r="B27" t="s">
        <v>64</v>
      </c>
      <c r="C27" s="17">
        <v>0.79</v>
      </c>
      <c r="D27" s="17">
        <v>0.67</v>
      </c>
      <c r="E27" s="17">
        <v>0.92</v>
      </c>
      <c r="F27" s="14">
        <v>0.86</v>
      </c>
      <c r="G27" s="17">
        <v>0.73</v>
      </c>
      <c r="H27" s="17">
        <v>0.99</v>
      </c>
      <c r="I27" s="14">
        <v>0.28999999999999998</v>
      </c>
      <c r="J27" s="17">
        <v>0.22</v>
      </c>
      <c r="K27" s="17">
        <v>0.37</v>
      </c>
    </row>
    <row r="28" spans="1:11" x14ac:dyDescent="0.25">
      <c r="A28" s="63" t="s">
        <v>32</v>
      </c>
      <c r="B28" t="s">
        <v>65</v>
      </c>
      <c r="C28" s="17">
        <v>0.53</v>
      </c>
      <c r="D28" s="17">
        <v>0.46</v>
      </c>
      <c r="E28" s="17">
        <v>0.6</v>
      </c>
      <c r="F28" s="14">
        <v>0.74</v>
      </c>
      <c r="G28" s="17">
        <v>0.65</v>
      </c>
      <c r="H28" s="17">
        <v>0.83</v>
      </c>
      <c r="I28" s="14">
        <v>0.28999999999999998</v>
      </c>
      <c r="J28" s="17">
        <v>0.23</v>
      </c>
      <c r="K28" s="17">
        <v>0.34</v>
      </c>
    </row>
    <row r="29" spans="1:11" x14ac:dyDescent="0.25">
      <c r="A29" s="63" t="s">
        <v>32</v>
      </c>
      <c r="B29" t="s">
        <v>66</v>
      </c>
      <c r="C29" s="17">
        <v>0.75</v>
      </c>
      <c r="D29" s="17">
        <v>0.65</v>
      </c>
      <c r="E29" s="17">
        <v>0.85</v>
      </c>
      <c r="F29" s="14">
        <v>0.83</v>
      </c>
      <c r="G29" s="17">
        <v>0.73</v>
      </c>
      <c r="H29" s="17">
        <v>0.93</v>
      </c>
      <c r="I29" s="14">
        <v>0.28999999999999998</v>
      </c>
      <c r="J29" s="17">
        <v>0.23</v>
      </c>
      <c r="K29" s="17">
        <v>0.36</v>
      </c>
    </row>
    <row r="30" spans="1:11" x14ac:dyDescent="0.25">
      <c r="A30" s="63" t="s">
        <v>32</v>
      </c>
      <c r="B30" t="s">
        <v>67</v>
      </c>
      <c r="C30" s="17">
        <v>0.66</v>
      </c>
      <c r="D30" s="17">
        <v>0.54</v>
      </c>
      <c r="E30" s="17">
        <v>0.78</v>
      </c>
      <c r="F30" s="14">
        <v>0.86</v>
      </c>
      <c r="G30" s="17">
        <v>0.73</v>
      </c>
      <c r="H30" s="17">
        <v>0.99</v>
      </c>
      <c r="I30" s="14">
        <v>0.33</v>
      </c>
      <c r="J30" s="17">
        <v>0.25</v>
      </c>
      <c r="K30" s="17">
        <v>0.42</v>
      </c>
    </row>
    <row r="31" spans="1:11" x14ac:dyDescent="0.25">
      <c r="A31" s="63" t="s">
        <v>32</v>
      </c>
      <c r="B31" t="s">
        <v>68</v>
      </c>
      <c r="C31" s="17">
        <v>0.64</v>
      </c>
      <c r="D31" s="17">
        <v>0.5</v>
      </c>
      <c r="E31" s="17">
        <v>0.78</v>
      </c>
      <c r="F31" s="14">
        <v>0.95</v>
      </c>
      <c r="G31" s="17">
        <v>0.77</v>
      </c>
      <c r="H31" s="17">
        <v>1.1200000000000001</v>
      </c>
      <c r="I31" s="14">
        <v>0.4</v>
      </c>
      <c r="J31" s="17">
        <v>0.3</v>
      </c>
      <c r="K31" s="17">
        <v>0.5</v>
      </c>
    </row>
    <row r="32" spans="1:11" x14ac:dyDescent="0.25">
      <c r="A32" s="63" t="s">
        <v>32</v>
      </c>
      <c r="B32" t="s">
        <v>69</v>
      </c>
      <c r="C32" s="17">
        <v>0.57999999999999996</v>
      </c>
      <c r="D32" s="17">
        <v>0.46</v>
      </c>
      <c r="E32" s="17">
        <v>0.69</v>
      </c>
      <c r="F32" s="14">
        <v>0.88</v>
      </c>
      <c r="G32" s="17">
        <v>0.75</v>
      </c>
      <c r="H32" s="17">
        <v>1.02</v>
      </c>
      <c r="I32" s="14">
        <v>0.45</v>
      </c>
      <c r="J32" s="17">
        <v>0.36</v>
      </c>
      <c r="K32" s="17">
        <v>0.54</v>
      </c>
    </row>
    <row r="33" spans="1:11" x14ac:dyDescent="0.25">
      <c r="A33" s="63" t="s">
        <v>32</v>
      </c>
      <c r="B33" t="s">
        <v>70</v>
      </c>
      <c r="C33" s="17">
        <v>0.39</v>
      </c>
      <c r="D33" s="17">
        <v>0.23</v>
      </c>
      <c r="E33" s="17">
        <v>0.55000000000000004</v>
      </c>
      <c r="F33" s="15">
        <v>0.77</v>
      </c>
      <c r="G33" s="17">
        <v>0.57999999999999996</v>
      </c>
      <c r="H33" s="17">
        <v>0.97</v>
      </c>
      <c r="I33" s="15">
        <v>0.3</v>
      </c>
      <c r="J33" s="17">
        <v>0.2</v>
      </c>
      <c r="K33" s="17">
        <v>0.4</v>
      </c>
    </row>
    <row r="34" spans="1:11" x14ac:dyDescent="0.25">
      <c r="A34" s="62" t="s">
        <v>88</v>
      </c>
      <c r="B34" s="8" t="s">
        <v>89</v>
      </c>
      <c r="C34" s="13">
        <v>0.85</v>
      </c>
      <c r="D34" s="13">
        <v>0.72</v>
      </c>
      <c r="E34" s="13">
        <v>0.97</v>
      </c>
      <c r="F34" s="14">
        <v>1.06</v>
      </c>
      <c r="G34" s="13">
        <v>0.94</v>
      </c>
      <c r="H34" s="13">
        <v>1.19</v>
      </c>
      <c r="I34" s="14">
        <v>0.64</v>
      </c>
      <c r="J34" s="13">
        <v>0.54</v>
      </c>
      <c r="K34" s="13">
        <v>0.74</v>
      </c>
    </row>
    <row r="35" spans="1:11" x14ac:dyDescent="0.25">
      <c r="A35" s="63" t="s">
        <v>32</v>
      </c>
      <c r="B35" t="s">
        <v>90</v>
      </c>
      <c r="C35" s="17">
        <v>0.75</v>
      </c>
      <c r="D35" s="17">
        <v>0.66</v>
      </c>
      <c r="E35" s="17">
        <v>0.84</v>
      </c>
      <c r="F35" s="14">
        <v>0.99</v>
      </c>
      <c r="G35" s="17">
        <v>0.89</v>
      </c>
      <c r="H35" s="17">
        <v>1.1000000000000001</v>
      </c>
      <c r="I35" s="14">
        <v>0.43</v>
      </c>
      <c r="J35" s="17">
        <v>0.37</v>
      </c>
      <c r="K35" s="17">
        <v>0.5</v>
      </c>
    </row>
    <row r="36" spans="1:11" x14ac:dyDescent="0.25">
      <c r="A36" s="63" t="s">
        <v>32</v>
      </c>
      <c r="B36" t="s">
        <v>91</v>
      </c>
      <c r="C36" s="17">
        <v>0.81</v>
      </c>
      <c r="D36" s="17">
        <v>0.72</v>
      </c>
      <c r="E36" s="17">
        <v>0.89</v>
      </c>
      <c r="F36" s="14">
        <v>0.96</v>
      </c>
      <c r="G36" s="17">
        <v>0.87</v>
      </c>
      <c r="H36" s="17">
        <v>1.05</v>
      </c>
      <c r="I36" s="14">
        <v>0.39</v>
      </c>
      <c r="J36" s="17">
        <v>0.33</v>
      </c>
      <c r="K36" s="17">
        <v>0.44</v>
      </c>
    </row>
    <row r="37" spans="1:11" x14ac:dyDescent="0.25">
      <c r="A37" s="63" t="s">
        <v>32</v>
      </c>
      <c r="B37" t="s">
        <v>92</v>
      </c>
      <c r="C37" s="17">
        <v>0.67</v>
      </c>
      <c r="D37" s="17">
        <v>0.6</v>
      </c>
      <c r="E37" s="17">
        <v>0.73</v>
      </c>
      <c r="F37" s="14">
        <v>0.88</v>
      </c>
      <c r="G37" s="17">
        <v>0.8</v>
      </c>
      <c r="H37" s="17">
        <v>0.96</v>
      </c>
      <c r="I37" s="14">
        <v>0.26</v>
      </c>
      <c r="J37" s="17">
        <v>0.22</v>
      </c>
      <c r="K37" s="17">
        <v>0.28999999999999998</v>
      </c>
    </row>
    <row r="38" spans="1:11" x14ac:dyDescent="0.25">
      <c r="A38" s="63" t="s">
        <v>32</v>
      </c>
      <c r="B38" t="s">
        <v>93</v>
      </c>
      <c r="C38" s="17">
        <v>0.79</v>
      </c>
      <c r="D38" s="17">
        <v>0.71</v>
      </c>
      <c r="E38" s="17">
        <v>0.86</v>
      </c>
      <c r="F38" s="15">
        <v>0.73</v>
      </c>
      <c r="G38" s="17">
        <v>0.66</v>
      </c>
      <c r="H38" s="17">
        <v>0.8</v>
      </c>
      <c r="I38" s="15">
        <v>0.25</v>
      </c>
      <c r="J38" s="17">
        <v>0.21</v>
      </c>
      <c r="K38" s="17">
        <v>0.28999999999999998</v>
      </c>
    </row>
    <row r="39" spans="1:11" x14ac:dyDescent="0.25">
      <c r="A39" s="62" t="s">
        <v>94</v>
      </c>
      <c r="B39" s="8" t="s">
        <v>95</v>
      </c>
      <c r="C39" s="13">
        <v>1.2</v>
      </c>
      <c r="D39" s="13">
        <v>1.03</v>
      </c>
      <c r="E39" s="13">
        <v>1.37</v>
      </c>
      <c r="F39" s="14">
        <v>1.43</v>
      </c>
      <c r="G39" s="13">
        <v>1.25</v>
      </c>
      <c r="H39" s="13">
        <v>1.61</v>
      </c>
      <c r="I39" s="14">
        <v>0.46</v>
      </c>
      <c r="J39" s="13">
        <v>0.36</v>
      </c>
      <c r="K39" s="13">
        <v>0.56000000000000005</v>
      </c>
    </row>
    <row r="40" spans="1:11" x14ac:dyDescent="0.25">
      <c r="A40" s="63" t="s">
        <v>32</v>
      </c>
      <c r="B40" t="s">
        <v>96</v>
      </c>
      <c r="C40" s="17">
        <v>1.06</v>
      </c>
      <c r="D40" s="17">
        <v>0.89</v>
      </c>
      <c r="E40" s="17">
        <v>1.23</v>
      </c>
      <c r="F40" s="14">
        <v>1.41</v>
      </c>
      <c r="G40" s="17">
        <v>1.21</v>
      </c>
      <c r="H40" s="17">
        <v>1.61</v>
      </c>
      <c r="I40" s="14">
        <v>0.66</v>
      </c>
      <c r="J40" s="17">
        <v>0.52</v>
      </c>
      <c r="K40" s="17">
        <v>0.79</v>
      </c>
    </row>
    <row r="41" spans="1:11" x14ac:dyDescent="0.25">
      <c r="A41" s="63" t="s">
        <v>32</v>
      </c>
      <c r="B41" t="s">
        <v>97</v>
      </c>
      <c r="C41" s="17">
        <v>1.24</v>
      </c>
      <c r="D41" s="17">
        <v>0.87</v>
      </c>
      <c r="E41" s="17">
        <v>1.61</v>
      </c>
      <c r="F41" s="14">
        <v>1.64</v>
      </c>
      <c r="G41" s="17">
        <v>1.25</v>
      </c>
      <c r="H41" s="17">
        <v>2.0299999999999998</v>
      </c>
      <c r="I41" s="14">
        <v>0.42</v>
      </c>
      <c r="J41" s="17">
        <v>0.24</v>
      </c>
      <c r="K41" s="17">
        <v>0.61</v>
      </c>
    </row>
    <row r="42" spans="1:11" x14ac:dyDescent="0.25">
      <c r="A42" s="63" t="s">
        <v>32</v>
      </c>
      <c r="B42" t="s">
        <v>98</v>
      </c>
      <c r="C42" s="17">
        <v>1.06</v>
      </c>
      <c r="D42" s="17">
        <v>0.75</v>
      </c>
      <c r="E42" s="17">
        <v>1.37</v>
      </c>
      <c r="F42" s="14">
        <v>1.25</v>
      </c>
      <c r="G42" s="17">
        <v>0.89</v>
      </c>
      <c r="H42" s="17">
        <v>1.61</v>
      </c>
      <c r="I42" s="14">
        <v>0.45</v>
      </c>
      <c r="J42" s="17">
        <v>0.27</v>
      </c>
      <c r="K42" s="17">
        <v>0.64</v>
      </c>
    </row>
    <row r="43" spans="1:11" x14ac:dyDescent="0.25">
      <c r="A43" s="63" t="s">
        <v>32</v>
      </c>
      <c r="B43" t="s">
        <v>99</v>
      </c>
      <c r="C43" s="17">
        <v>0.81</v>
      </c>
      <c r="D43" s="17">
        <v>0.64</v>
      </c>
      <c r="E43" s="17">
        <v>0.98</v>
      </c>
      <c r="F43" s="14">
        <v>1.29</v>
      </c>
      <c r="G43" s="17">
        <v>1.06</v>
      </c>
      <c r="H43" s="17">
        <v>1.53</v>
      </c>
      <c r="I43" s="14">
        <v>0.42</v>
      </c>
      <c r="J43" s="17">
        <v>0.28999999999999998</v>
      </c>
      <c r="K43" s="17">
        <v>0.54</v>
      </c>
    </row>
    <row r="44" spans="1:11" x14ac:dyDescent="0.25">
      <c r="A44" s="63" t="s">
        <v>32</v>
      </c>
      <c r="B44" t="s">
        <v>100</v>
      </c>
      <c r="C44" s="17">
        <v>1.25</v>
      </c>
      <c r="D44" s="17">
        <v>0.91</v>
      </c>
      <c r="E44" s="17">
        <v>1.6</v>
      </c>
      <c r="F44" s="14">
        <v>1.2</v>
      </c>
      <c r="G44" s="17">
        <v>0.85</v>
      </c>
      <c r="H44" s="17">
        <v>1.54</v>
      </c>
      <c r="I44" s="14">
        <v>0.47</v>
      </c>
      <c r="J44" s="17">
        <v>0.26</v>
      </c>
      <c r="K44" s="17">
        <v>0.68</v>
      </c>
    </row>
    <row r="45" spans="1:11" x14ac:dyDescent="0.25">
      <c r="A45" s="63" t="s">
        <v>32</v>
      </c>
      <c r="B45" t="s">
        <v>101</v>
      </c>
      <c r="C45" s="17">
        <v>0.78</v>
      </c>
      <c r="D45" s="17">
        <v>0.44</v>
      </c>
      <c r="E45" s="17">
        <v>1.1299999999999999</v>
      </c>
      <c r="F45" s="14">
        <v>0.79</v>
      </c>
      <c r="G45" s="17">
        <v>0.44</v>
      </c>
      <c r="H45" s="17">
        <v>1.1399999999999999</v>
      </c>
      <c r="I45" s="14">
        <v>0.39</v>
      </c>
      <c r="J45" s="17">
        <v>0.16</v>
      </c>
      <c r="K45" s="17">
        <v>0.61</v>
      </c>
    </row>
    <row r="46" spans="1:11" x14ac:dyDescent="0.25">
      <c r="A46" s="63" t="s">
        <v>32</v>
      </c>
      <c r="B46" t="s">
        <v>102</v>
      </c>
      <c r="C46" s="17">
        <v>1.21</v>
      </c>
      <c r="D46" s="17">
        <v>0.65</v>
      </c>
      <c r="E46" s="17">
        <v>1.78</v>
      </c>
      <c r="F46" s="14">
        <v>1.37</v>
      </c>
      <c r="G46" s="17">
        <v>0.79</v>
      </c>
      <c r="H46" s="17">
        <v>1.96</v>
      </c>
      <c r="I46" s="14">
        <v>0.24</v>
      </c>
      <c r="J46" s="17">
        <v>0.02</v>
      </c>
      <c r="K46" s="17">
        <v>0.46</v>
      </c>
    </row>
    <row r="47" spans="1:11" x14ac:dyDescent="0.25">
      <c r="A47" s="63" t="s">
        <v>32</v>
      </c>
      <c r="B47" t="s">
        <v>103</v>
      </c>
      <c r="C47" s="17">
        <v>0.67</v>
      </c>
      <c r="D47" s="17">
        <v>0.51</v>
      </c>
      <c r="E47" s="17">
        <v>0.84</v>
      </c>
      <c r="F47" s="14">
        <v>0.95</v>
      </c>
      <c r="G47" s="17">
        <v>0.73</v>
      </c>
      <c r="H47" s="17">
        <v>1.17</v>
      </c>
      <c r="I47" s="14">
        <v>0.2</v>
      </c>
      <c r="J47" s="17">
        <v>0.1</v>
      </c>
      <c r="K47" s="17">
        <v>0.28999999999999998</v>
      </c>
    </row>
    <row r="48" spans="1:11" x14ac:dyDescent="0.25">
      <c r="A48" s="63" t="s">
        <v>32</v>
      </c>
      <c r="B48" t="s">
        <v>104</v>
      </c>
      <c r="C48" s="17">
        <v>0.87</v>
      </c>
      <c r="D48" s="17">
        <v>0.67</v>
      </c>
      <c r="E48" s="17">
        <v>1.07</v>
      </c>
      <c r="F48" s="14">
        <v>0.78</v>
      </c>
      <c r="G48" s="17">
        <v>0.59</v>
      </c>
      <c r="H48" s="17">
        <v>0.96</v>
      </c>
      <c r="I48" s="14">
        <v>0.25</v>
      </c>
      <c r="J48" s="17">
        <v>0.15</v>
      </c>
      <c r="K48" s="17">
        <v>0.34</v>
      </c>
    </row>
    <row r="49" spans="1:11" x14ac:dyDescent="0.25">
      <c r="A49" s="63" t="s">
        <v>32</v>
      </c>
      <c r="B49" t="s">
        <v>105</v>
      </c>
      <c r="C49" s="17">
        <v>1.19</v>
      </c>
      <c r="D49" s="17">
        <v>0.98</v>
      </c>
      <c r="E49" s="17">
        <v>1.41</v>
      </c>
      <c r="F49" s="14">
        <v>0.99</v>
      </c>
      <c r="G49" s="17">
        <v>0.82</v>
      </c>
      <c r="H49" s="17">
        <v>1.17</v>
      </c>
      <c r="I49" s="14">
        <v>0.32</v>
      </c>
      <c r="J49" s="17">
        <v>0.22</v>
      </c>
      <c r="K49" s="17">
        <v>0.41</v>
      </c>
    </row>
    <row r="50" spans="1:11" x14ac:dyDescent="0.25">
      <c r="A50" s="63" t="s">
        <v>32</v>
      </c>
      <c r="B50" t="s">
        <v>106</v>
      </c>
      <c r="C50" s="17">
        <v>1.01</v>
      </c>
      <c r="D50" s="17">
        <v>0.8</v>
      </c>
      <c r="E50" s="17">
        <v>1.21</v>
      </c>
      <c r="F50" s="14">
        <v>1.1000000000000001</v>
      </c>
      <c r="G50" s="17">
        <v>0.89</v>
      </c>
      <c r="H50" s="17">
        <v>1.32</v>
      </c>
      <c r="I50" s="14">
        <v>0.74</v>
      </c>
      <c r="J50" s="17">
        <v>0.54</v>
      </c>
      <c r="K50" s="17">
        <v>0.95</v>
      </c>
    </row>
    <row r="51" spans="1:11" x14ac:dyDescent="0.25">
      <c r="A51" s="63" t="s">
        <v>32</v>
      </c>
      <c r="B51" t="s">
        <v>107</v>
      </c>
      <c r="C51" s="43">
        <v>0.92</v>
      </c>
      <c r="D51" s="43">
        <v>0.56999999999999995</v>
      </c>
      <c r="E51" s="43">
        <v>1.28</v>
      </c>
      <c r="F51" s="14">
        <v>1.06</v>
      </c>
      <c r="G51" s="43">
        <v>0.71</v>
      </c>
      <c r="H51" s="43">
        <v>1.4</v>
      </c>
      <c r="I51" s="14">
        <v>0.37</v>
      </c>
      <c r="J51" s="43">
        <v>0.14000000000000001</v>
      </c>
      <c r="K51" s="43">
        <v>0.6</v>
      </c>
    </row>
    <row r="52" spans="1:11" x14ac:dyDescent="0.25">
      <c r="A52" s="63" t="s">
        <v>32</v>
      </c>
      <c r="B52" t="s">
        <v>108</v>
      </c>
      <c r="C52" s="43">
        <v>0.81</v>
      </c>
      <c r="D52" s="43">
        <v>0.69</v>
      </c>
      <c r="E52" s="43">
        <v>0.94</v>
      </c>
      <c r="F52" s="15">
        <v>1.08</v>
      </c>
      <c r="G52" s="43">
        <v>0.92</v>
      </c>
      <c r="H52" s="43">
        <v>1.23</v>
      </c>
      <c r="I52" s="15">
        <v>0.37</v>
      </c>
      <c r="J52" s="43">
        <v>0.28000000000000003</v>
      </c>
      <c r="K52" s="43">
        <v>0.46</v>
      </c>
    </row>
    <row r="53" spans="1:11" x14ac:dyDescent="0.25">
      <c r="A53" s="62" t="s">
        <v>109</v>
      </c>
      <c r="B53" s="8" t="s">
        <v>110</v>
      </c>
      <c r="C53" s="13">
        <v>0.75</v>
      </c>
      <c r="D53" s="13">
        <v>0.71</v>
      </c>
      <c r="E53" s="13">
        <v>0.79</v>
      </c>
      <c r="F53" s="14">
        <v>0.73</v>
      </c>
      <c r="G53" s="13">
        <v>0.69</v>
      </c>
      <c r="H53" s="13">
        <v>0.77</v>
      </c>
      <c r="I53" s="14">
        <v>0.21</v>
      </c>
      <c r="J53" s="13">
        <v>0.19</v>
      </c>
      <c r="K53" s="13">
        <v>0.24</v>
      </c>
    </row>
    <row r="54" spans="1:11" x14ac:dyDescent="0.25">
      <c r="A54" s="63" t="s">
        <v>32</v>
      </c>
      <c r="B54" t="s">
        <v>111</v>
      </c>
      <c r="C54" s="43">
        <v>1.1499999999999999</v>
      </c>
      <c r="D54" s="43">
        <v>0.97</v>
      </c>
      <c r="E54" s="43">
        <v>1.33</v>
      </c>
      <c r="F54" s="14">
        <v>1.06</v>
      </c>
      <c r="G54" s="43">
        <v>0.89</v>
      </c>
      <c r="H54" s="43">
        <v>1.23</v>
      </c>
      <c r="I54" s="14">
        <v>0.25</v>
      </c>
      <c r="J54" s="43">
        <v>0.16</v>
      </c>
      <c r="K54" s="43">
        <v>0.33</v>
      </c>
    </row>
    <row r="55" spans="1:11" x14ac:dyDescent="0.25">
      <c r="A55" s="63" t="s">
        <v>32</v>
      </c>
      <c r="B55" t="s">
        <v>112</v>
      </c>
      <c r="C55" s="43">
        <v>0.78</v>
      </c>
      <c r="D55" s="43">
        <v>0.61</v>
      </c>
      <c r="E55" s="43">
        <v>0.94</v>
      </c>
      <c r="F55" s="14">
        <v>2.68</v>
      </c>
      <c r="G55" s="43">
        <v>2.4</v>
      </c>
      <c r="H55" s="43">
        <v>2.97</v>
      </c>
      <c r="I55" s="14">
        <v>0.78</v>
      </c>
      <c r="J55" s="43">
        <v>0.63</v>
      </c>
      <c r="K55" s="43">
        <v>0.93</v>
      </c>
    </row>
    <row r="56" spans="1:11" x14ac:dyDescent="0.25">
      <c r="A56" s="64" t="s">
        <v>32</v>
      </c>
      <c r="B56" s="54" t="s">
        <v>113</v>
      </c>
      <c r="C56" s="55">
        <v>0.56000000000000005</v>
      </c>
      <c r="D56" s="55">
        <v>0.42</v>
      </c>
      <c r="E56" s="55">
        <v>0.7</v>
      </c>
      <c r="F56" s="50">
        <v>1.88</v>
      </c>
      <c r="G56" s="55">
        <v>1.61</v>
      </c>
      <c r="H56" s="55">
        <v>2.15</v>
      </c>
      <c r="I56" s="50">
        <v>3.03</v>
      </c>
      <c r="J56" s="55">
        <v>2.71</v>
      </c>
      <c r="K56" s="55">
        <v>3.36</v>
      </c>
    </row>
    <row r="58" spans="1:11" x14ac:dyDescent="0.25">
      <c r="A58" s="61" t="s">
        <v>71</v>
      </c>
      <c r="B58" s="61"/>
      <c r="C58" s="61"/>
      <c r="D58" s="61"/>
      <c r="E58" s="61"/>
      <c r="F58" s="61"/>
      <c r="G58" s="61"/>
      <c r="H58" s="61"/>
      <c r="I58" s="61"/>
      <c r="J58" s="61"/>
      <c r="K58" s="61"/>
    </row>
    <row r="59" spans="1:11" ht="30" customHeight="1" x14ac:dyDescent="0.25">
      <c r="A59" s="61" t="s">
        <v>72</v>
      </c>
      <c r="B59" s="61"/>
      <c r="C59" s="61"/>
      <c r="D59" s="61"/>
      <c r="E59" s="61"/>
      <c r="F59" s="61"/>
      <c r="G59" s="61"/>
      <c r="H59" s="61"/>
      <c r="I59" s="61"/>
      <c r="J59" s="61"/>
      <c r="K59" s="61"/>
    </row>
    <row r="60" spans="1:11" x14ac:dyDescent="0.25">
      <c r="A60" s="61" t="s">
        <v>73</v>
      </c>
      <c r="B60" s="61"/>
      <c r="C60" s="61"/>
      <c r="D60" s="61"/>
      <c r="E60" s="61"/>
      <c r="F60" s="61"/>
      <c r="G60" s="61"/>
      <c r="H60" s="61"/>
      <c r="I60" s="61"/>
      <c r="J60" s="61"/>
      <c r="K60" s="61"/>
    </row>
    <row r="61" spans="1:11" ht="30" customHeight="1" x14ac:dyDescent="0.25">
      <c r="A61" s="61" t="s">
        <v>74</v>
      </c>
      <c r="B61" s="61"/>
      <c r="C61" s="61"/>
      <c r="D61" s="61"/>
      <c r="E61" s="61"/>
      <c r="F61" s="61"/>
      <c r="G61" s="61"/>
      <c r="H61" s="61"/>
      <c r="I61" s="61"/>
      <c r="J61" s="61"/>
      <c r="K61" s="61"/>
    </row>
    <row r="62" spans="1:11" x14ac:dyDescent="0.25">
      <c r="A62" s="61" t="s">
        <v>75</v>
      </c>
      <c r="B62" s="61"/>
      <c r="C62" s="61"/>
      <c r="D62" s="61"/>
      <c r="E62" s="61"/>
      <c r="F62" s="61"/>
      <c r="G62" s="61"/>
      <c r="H62" s="61"/>
      <c r="I62" s="61"/>
      <c r="J62" s="61"/>
      <c r="K62" s="61"/>
    </row>
    <row r="63" spans="1:11" x14ac:dyDescent="0.25">
      <c r="A63" s="61" t="s">
        <v>76</v>
      </c>
      <c r="B63" s="61"/>
      <c r="C63" s="61"/>
      <c r="D63" s="61"/>
      <c r="E63" s="61"/>
      <c r="F63" s="61"/>
      <c r="G63" s="61"/>
      <c r="H63" s="61"/>
      <c r="I63" s="61"/>
      <c r="J63" s="61"/>
      <c r="K63" s="61"/>
    </row>
    <row r="64" spans="1:11" x14ac:dyDescent="0.25">
      <c r="A64" s="61" t="s">
        <v>114</v>
      </c>
      <c r="B64" s="61"/>
      <c r="C64" s="61"/>
      <c r="D64" s="61"/>
      <c r="E64" s="61"/>
      <c r="F64" s="61"/>
      <c r="G64" s="61"/>
      <c r="H64" s="61"/>
      <c r="I64" s="61"/>
      <c r="J64" s="61"/>
      <c r="K64" s="61"/>
    </row>
    <row r="65" spans="1:11" ht="30" customHeight="1" x14ac:dyDescent="0.25">
      <c r="A65" s="61" t="s">
        <v>115</v>
      </c>
      <c r="B65" s="61"/>
      <c r="C65" s="61"/>
      <c r="D65" s="61"/>
      <c r="E65" s="61"/>
      <c r="F65" s="61"/>
      <c r="G65" s="61"/>
      <c r="H65" s="61"/>
      <c r="I65" s="61"/>
      <c r="J65" s="61"/>
      <c r="K65" s="61"/>
    </row>
    <row r="66" spans="1:11" x14ac:dyDescent="0.25">
      <c r="A66" s="65" t="s">
        <v>151</v>
      </c>
      <c r="B66" s="65"/>
      <c r="C66" s="65"/>
      <c r="D66" s="65"/>
      <c r="E66" s="65"/>
      <c r="F66" s="65"/>
      <c r="G66" s="65"/>
      <c r="H66" s="65"/>
      <c r="I66" s="65"/>
      <c r="J66" s="65"/>
      <c r="K66" s="65"/>
    </row>
  </sheetData>
  <mergeCells count="22">
    <mergeCell ref="A60:K60"/>
    <mergeCell ref="A61:K61"/>
    <mergeCell ref="A39:A52"/>
    <mergeCell ref="A53:A56"/>
    <mergeCell ref="A66:K66"/>
    <mergeCell ref="A62:K62"/>
    <mergeCell ref="A63:K63"/>
    <mergeCell ref="A64:K64"/>
    <mergeCell ref="A65:K65"/>
    <mergeCell ref="A2:K2"/>
    <mergeCell ref="A58:K58"/>
    <mergeCell ref="A59:K59"/>
    <mergeCell ref="A7:A13"/>
    <mergeCell ref="A14:A15"/>
    <mergeCell ref="A16:A20"/>
    <mergeCell ref="A21:A33"/>
    <mergeCell ref="A34:A38"/>
    <mergeCell ref="A4:A5"/>
    <mergeCell ref="B4:B5"/>
    <mergeCell ref="C4:E4"/>
    <mergeCell ref="F4:H4"/>
    <mergeCell ref="I4:K4"/>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58"/>
  <sheetViews>
    <sheetView showGridLines="0" workbookViewId="0"/>
  </sheetViews>
  <sheetFormatPr defaultColWidth="11.42578125" defaultRowHeight="15" x14ac:dyDescent="0.25"/>
  <cols>
    <col min="1" max="1" width="30.7109375" customWidth="1"/>
    <col min="2" max="2" width="40.7109375" customWidth="1"/>
    <col min="3" max="3" width="30.7109375" customWidth="1"/>
  </cols>
  <sheetData>
    <row r="1" spans="1:3" x14ac:dyDescent="0.25">
      <c r="A1" s="1" t="str">
        <f>HYPERLINK("#'Contents'!A1", "Back to Contents")</f>
        <v>Back to Contents</v>
      </c>
    </row>
    <row r="2" spans="1:3" ht="38.1" customHeight="1" x14ac:dyDescent="0.25">
      <c r="A2" s="72" t="s">
        <v>152</v>
      </c>
      <c r="B2" s="73"/>
      <c r="C2" s="73"/>
    </row>
    <row r="4" spans="1:3" x14ac:dyDescent="0.25">
      <c r="A4" s="5" t="s">
        <v>24</v>
      </c>
      <c r="B4" s="5" t="s">
        <v>25</v>
      </c>
      <c r="C4" s="6" t="s">
        <v>153</v>
      </c>
    </row>
    <row r="5" spans="1:3" x14ac:dyDescent="0.25">
      <c r="A5" s="8" t="s">
        <v>29</v>
      </c>
      <c r="B5" s="8" t="s">
        <v>29</v>
      </c>
      <c r="C5" s="40">
        <v>305997</v>
      </c>
    </row>
    <row r="6" spans="1:3" x14ac:dyDescent="0.25">
      <c r="A6" s="8" t="s">
        <v>46</v>
      </c>
      <c r="B6" s="8" t="s">
        <v>47</v>
      </c>
      <c r="C6" s="40">
        <v>18385</v>
      </c>
    </row>
    <row r="7" spans="1:3" x14ac:dyDescent="0.25">
      <c r="A7" t="s">
        <v>32</v>
      </c>
      <c r="B7" t="s">
        <v>48</v>
      </c>
      <c r="C7" s="51">
        <v>16103</v>
      </c>
    </row>
    <row r="8" spans="1:3" x14ac:dyDescent="0.25">
      <c r="A8" t="s">
        <v>32</v>
      </c>
      <c r="B8" t="s">
        <v>49</v>
      </c>
      <c r="C8" s="51">
        <v>12321</v>
      </c>
    </row>
    <row r="9" spans="1:3" x14ac:dyDescent="0.25">
      <c r="A9" t="s">
        <v>32</v>
      </c>
      <c r="B9" t="s">
        <v>50</v>
      </c>
      <c r="C9" s="51">
        <v>22942</v>
      </c>
    </row>
    <row r="10" spans="1:3" x14ac:dyDescent="0.25">
      <c r="A10" t="s">
        <v>32</v>
      </c>
      <c r="B10" t="s">
        <v>51</v>
      </c>
      <c r="C10" s="51">
        <v>57826</v>
      </c>
    </row>
    <row r="11" spans="1:3" x14ac:dyDescent="0.25">
      <c r="A11" t="s">
        <v>32</v>
      </c>
      <c r="B11" t="s">
        <v>52</v>
      </c>
      <c r="C11" s="51">
        <v>112169</v>
      </c>
    </row>
    <row r="12" spans="1:3" x14ac:dyDescent="0.25">
      <c r="A12" t="s">
        <v>32</v>
      </c>
      <c r="B12" t="s">
        <v>53</v>
      </c>
      <c r="C12" s="51">
        <v>66251</v>
      </c>
    </row>
    <row r="13" spans="1:3" x14ac:dyDescent="0.25">
      <c r="A13" s="8" t="s">
        <v>54</v>
      </c>
      <c r="B13" s="8" t="s">
        <v>55</v>
      </c>
      <c r="C13" s="40">
        <v>141718</v>
      </c>
    </row>
    <row r="14" spans="1:3" x14ac:dyDescent="0.25">
      <c r="A14" t="s">
        <v>32</v>
      </c>
      <c r="B14" t="s">
        <v>56</v>
      </c>
      <c r="C14" s="51">
        <v>164279</v>
      </c>
    </row>
    <row r="15" spans="1:3" x14ac:dyDescent="0.25">
      <c r="A15" s="8" t="s">
        <v>82</v>
      </c>
      <c r="B15" s="8" t="s">
        <v>83</v>
      </c>
      <c r="C15" s="40">
        <v>283823</v>
      </c>
    </row>
    <row r="16" spans="1:3" x14ac:dyDescent="0.25">
      <c r="A16" t="s">
        <v>32</v>
      </c>
      <c r="B16" t="s">
        <v>84</v>
      </c>
      <c r="C16" s="51">
        <v>12132</v>
      </c>
    </row>
    <row r="17" spans="1:3" x14ac:dyDescent="0.25">
      <c r="A17" t="s">
        <v>32</v>
      </c>
      <c r="B17" t="s">
        <v>85</v>
      </c>
      <c r="C17" s="51">
        <v>2849</v>
      </c>
    </row>
    <row r="18" spans="1:3" x14ac:dyDescent="0.25">
      <c r="A18" t="s">
        <v>32</v>
      </c>
      <c r="B18" t="s">
        <v>86</v>
      </c>
      <c r="C18" s="51">
        <v>4934</v>
      </c>
    </row>
    <row r="19" spans="1:3" x14ac:dyDescent="0.25">
      <c r="A19" t="s">
        <v>32</v>
      </c>
      <c r="B19" t="s">
        <v>87</v>
      </c>
      <c r="C19" s="51">
        <v>2259</v>
      </c>
    </row>
    <row r="20" spans="1:3" x14ac:dyDescent="0.25">
      <c r="A20" s="8" t="s">
        <v>57</v>
      </c>
      <c r="B20" s="8" t="s">
        <v>58</v>
      </c>
      <c r="C20" s="40">
        <v>253474</v>
      </c>
    </row>
    <row r="21" spans="1:3" x14ac:dyDescent="0.25">
      <c r="A21" t="s">
        <v>32</v>
      </c>
      <c r="B21" t="s">
        <v>59</v>
      </c>
      <c r="C21" s="51">
        <v>10759</v>
      </c>
    </row>
    <row r="22" spans="1:3" x14ac:dyDescent="0.25">
      <c r="A22" t="s">
        <v>32</v>
      </c>
      <c r="B22" t="s">
        <v>60</v>
      </c>
      <c r="C22" s="51">
        <v>33286</v>
      </c>
    </row>
    <row r="23" spans="1:3" x14ac:dyDescent="0.25">
      <c r="A23" t="s">
        <v>32</v>
      </c>
      <c r="B23" t="s">
        <v>61</v>
      </c>
      <c r="C23" s="51">
        <v>24860</v>
      </c>
    </row>
    <row r="24" spans="1:3" x14ac:dyDescent="0.25">
      <c r="A24" t="s">
        <v>32</v>
      </c>
      <c r="B24" t="s">
        <v>62</v>
      </c>
      <c r="C24" s="51">
        <v>17794</v>
      </c>
    </row>
    <row r="25" spans="1:3" x14ac:dyDescent="0.25">
      <c r="A25" t="s">
        <v>32</v>
      </c>
      <c r="B25" t="s">
        <v>63</v>
      </c>
      <c r="C25" s="51">
        <v>22336</v>
      </c>
    </row>
    <row r="26" spans="1:3" x14ac:dyDescent="0.25">
      <c r="A26" t="s">
        <v>32</v>
      </c>
      <c r="B26" t="s">
        <v>64</v>
      </c>
      <c r="C26" s="51">
        <v>28366</v>
      </c>
    </row>
    <row r="27" spans="1:3" x14ac:dyDescent="0.25">
      <c r="A27" t="s">
        <v>32</v>
      </c>
      <c r="B27" t="s">
        <v>65</v>
      </c>
      <c r="C27" s="51">
        <v>50405</v>
      </c>
    </row>
    <row r="28" spans="1:3" x14ac:dyDescent="0.25">
      <c r="A28" t="s">
        <v>32</v>
      </c>
      <c r="B28" t="s">
        <v>66</v>
      </c>
      <c r="C28" s="51">
        <v>40325</v>
      </c>
    </row>
    <row r="29" spans="1:3" x14ac:dyDescent="0.25">
      <c r="A29" t="s">
        <v>32</v>
      </c>
      <c r="B29" t="s">
        <v>67</v>
      </c>
      <c r="C29" s="51">
        <v>25343</v>
      </c>
    </row>
    <row r="30" spans="1:3" x14ac:dyDescent="0.25">
      <c r="A30" t="s">
        <v>32</v>
      </c>
      <c r="B30" t="s">
        <v>68</v>
      </c>
      <c r="C30" s="51">
        <v>18504</v>
      </c>
    </row>
    <row r="31" spans="1:3" x14ac:dyDescent="0.25">
      <c r="A31" t="s">
        <v>32</v>
      </c>
      <c r="B31" t="s">
        <v>69</v>
      </c>
      <c r="C31" s="51">
        <v>25064</v>
      </c>
    </row>
    <row r="32" spans="1:3" x14ac:dyDescent="0.25">
      <c r="A32" t="s">
        <v>32</v>
      </c>
      <c r="B32" t="s">
        <v>70</v>
      </c>
      <c r="C32" s="51">
        <v>8955</v>
      </c>
    </row>
    <row r="33" spans="1:3" x14ac:dyDescent="0.25">
      <c r="A33" s="8" t="s">
        <v>88</v>
      </c>
      <c r="B33" s="8" t="s">
        <v>89</v>
      </c>
      <c r="C33" s="40">
        <v>32569</v>
      </c>
    </row>
    <row r="34" spans="1:3" x14ac:dyDescent="0.25">
      <c r="A34" t="s">
        <v>32</v>
      </c>
      <c r="B34" t="s">
        <v>90</v>
      </c>
      <c r="C34" s="51">
        <v>49274</v>
      </c>
    </row>
    <row r="35" spans="1:3" x14ac:dyDescent="0.25">
      <c r="A35" t="s">
        <v>32</v>
      </c>
      <c r="B35" t="s">
        <v>91</v>
      </c>
      <c r="C35" s="51">
        <v>63714</v>
      </c>
    </row>
    <row r="36" spans="1:3" x14ac:dyDescent="0.25">
      <c r="A36" t="s">
        <v>32</v>
      </c>
      <c r="B36" t="s">
        <v>92</v>
      </c>
      <c r="C36" s="51">
        <v>74923</v>
      </c>
    </row>
    <row r="37" spans="1:3" x14ac:dyDescent="0.25">
      <c r="A37" t="s">
        <v>32</v>
      </c>
      <c r="B37" t="s">
        <v>93</v>
      </c>
      <c r="C37" s="51">
        <v>85517</v>
      </c>
    </row>
    <row r="38" spans="1:3" x14ac:dyDescent="0.25">
      <c r="A38" s="8" t="s">
        <v>94</v>
      </c>
      <c r="B38" s="8" t="s">
        <v>95</v>
      </c>
      <c r="C38" s="40">
        <v>22793</v>
      </c>
    </row>
    <row r="39" spans="1:3" x14ac:dyDescent="0.25">
      <c r="A39" t="s">
        <v>32</v>
      </c>
      <c r="B39" t="s">
        <v>96</v>
      </c>
      <c r="C39" s="51">
        <v>18064</v>
      </c>
    </row>
    <row r="40" spans="1:3" x14ac:dyDescent="0.25">
      <c r="A40" t="s">
        <v>32</v>
      </c>
      <c r="B40" t="s">
        <v>97</v>
      </c>
      <c r="C40" s="51">
        <v>5324</v>
      </c>
    </row>
    <row r="41" spans="1:3" x14ac:dyDescent="0.25">
      <c r="A41" t="s">
        <v>32</v>
      </c>
      <c r="B41" t="s">
        <v>98</v>
      </c>
      <c r="C41" s="51">
        <v>5697</v>
      </c>
    </row>
    <row r="42" spans="1:3" x14ac:dyDescent="0.25">
      <c r="A42" t="s">
        <v>32</v>
      </c>
      <c r="B42" t="s">
        <v>99</v>
      </c>
      <c r="C42" s="51">
        <v>11620</v>
      </c>
    </row>
    <row r="43" spans="1:3" x14ac:dyDescent="0.25">
      <c r="A43" t="s">
        <v>32</v>
      </c>
      <c r="B43" t="s">
        <v>100</v>
      </c>
      <c r="C43" s="51">
        <v>5656</v>
      </c>
    </row>
    <row r="44" spans="1:3" x14ac:dyDescent="0.25">
      <c r="A44" t="s">
        <v>32</v>
      </c>
      <c r="B44" t="s">
        <v>101</v>
      </c>
      <c r="C44" s="51">
        <v>2898</v>
      </c>
    </row>
    <row r="45" spans="1:3" x14ac:dyDescent="0.25">
      <c r="A45" t="s">
        <v>32</v>
      </c>
      <c r="B45" t="s">
        <v>102</v>
      </c>
      <c r="C45" s="51">
        <v>2138</v>
      </c>
    </row>
    <row r="46" spans="1:3" x14ac:dyDescent="0.25">
      <c r="A46" t="s">
        <v>32</v>
      </c>
      <c r="B46" t="s">
        <v>103</v>
      </c>
      <c r="C46" s="51">
        <v>10820</v>
      </c>
    </row>
    <row r="47" spans="1:3" x14ac:dyDescent="0.25">
      <c r="A47" t="s">
        <v>32</v>
      </c>
      <c r="B47" t="s">
        <v>104</v>
      </c>
      <c r="C47" s="51">
        <v>12170</v>
      </c>
    </row>
    <row r="48" spans="1:3" x14ac:dyDescent="0.25">
      <c r="A48" t="s">
        <v>32</v>
      </c>
      <c r="B48" t="s">
        <v>105</v>
      </c>
      <c r="C48" s="51">
        <v>15053</v>
      </c>
    </row>
    <row r="49" spans="1:3" x14ac:dyDescent="0.25">
      <c r="A49" t="s">
        <v>32</v>
      </c>
      <c r="B49" t="s">
        <v>106</v>
      </c>
      <c r="C49" s="51">
        <v>11556</v>
      </c>
    </row>
    <row r="50" spans="1:3" x14ac:dyDescent="0.25">
      <c r="A50" t="s">
        <v>32</v>
      </c>
      <c r="B50" t="s">
        <v>107</v>
      </c>
      <c r="C50" s="51">
        <v>4120</v>
      </c>
    </row>
    <row r="51" spans="1:3" x14ac:dyDescent="0.25">
      <c r="A51" t="s">
        <v>32</v>
      </c>
      <c r="B51" t="s">
        <v>108</v>
      </c>
      <c r="C51" s="51">
        <v>24331</v>
      </c>
    </row>
    <row r="52" spans="1:3" x14ac:dyDescent="0.25">
      <c r="A52" s="8" t="s">
        <v>109</v>
      </c>
      <c r="B52" s="8" t="s">
        <v>110</v>
      </c>
      <c r="C52" s="40">
        <v>250845</v>
      </c>
    </row>
    <row r="53" spans="1:3" x14ac:dyDescent="0.25">
      <c r="A53" t="s">
        <v>32</v>
      </c>
      <c r="B53" t="s">
        <v>111</v>
      </c>
      <c r="C53" s="51">
        <v>21029</v>
      </c>
    </row>
    <row r="54" spans="1:3" x14ac:dyDescent="0.25">
      <c r="A54" t="s">
        <v>32</v>
      </c>
      <c r="B54" t="s">
        <v>112</v>
      </c>
      <c r="C54" s="51">
        <v>18762</v>
      </c>
    </row>
    <row r="55" spans="1:3" x14ac:dyDescent="0.25">
      <c r="A55" s="54" t="s">
        <v>32</v>
      </c>
      <c r="B55" s="54" t="s">
        <v>113</v>
      </c>
      <c r="C55" s="52">
        <v>15361</v>
      </c>
    </row>
    <row r="57" spans="1:3" x14ac:dyDescent="0.25">
      <c r="A57" t="s">
        <v>71</v>
      </c>
    </row>
    <row r="58" spans="1:3" ht="42" customHeight="1" x14ac:dyDescent="0.25">
      <c r="A58" s="74" t="s">
        <v>154</v>
      </c>
      <c r="B58" s="73"/>
      <c r="C58" s="73"/>
    </row>
  </sheetData>
  <mergeCells count="2">
    <mergeCell ref="A2:C2"/>
    <mergeCell ref="A58:C58"/>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320F1-FA24-479F-BB9D-1566C0E4F82A}">
  <dimension ref="A1:P22"/>
  <sheetViews>
    <sheetView workbookViewId="0"/>
  </sheetViews>
  <sheetFormatPr defaultColWidth="10.85546875" defaultRowHeight="15" x14ac:dyDescent="0.25"/>
  <cols>
    <col min="1" max="1" width="31.7109375" style="20" customWidth="1"/>
    <col min="2" max="7" width="30.7109375" style="20" customWidth="1"/>
    <col min="8" max="8" width="30.5703125" style="20" customWidth="1"/>
    <col min="9" max="12" width="30.7109375" style="20" customWidth="1"/>
    <col min="13" max="13" width="30.85546875" style="20" customWidth="1"/>
    <col min="14" max="14" width="30.5703125" style="20" customWidth="1"/>
    <col min="15" max="15" width="30.7109375" style="20" customWidth="1"/>
    <col min="16" max="16" width="30.5703125" style="20" customWidth="1"/>
    <col min="17" max="16384" width="10.85546875" style="20"/>
  </cols>
  <sheetData>
    <row r="1" spans="1:16" x14ac:dyDescent="0.25">
      <c r="A1" s="19" t="str">
        <f>HYPERLINK("#'Contents'!A1", "Back to Contents")</f>
        <v>Back to Contents</v>
      </c>
    </row>
    <row r="2" spans="1:16" x14ac:dyDescent="0.25">
      <c r="A2" s="77" t="s">
        <v>155</v>
      </c>
      <c r="B2" s="76"/>
      <c r="C2" s="76"/>
      <c r="D2" s="76"/>
      <c r="E2" s="76"/>
      <c r="F2" s="76"/>
      <c r="G2" s="76"/>
    </row>
    <row r="3" spans="1:16" ht="15.75" thickBot="1" x14ac:dyDescent="0.3">
      <c r="G3" s="21"/>
      <c r="I3" s="22"/>
      <c r="J3" s="22"/>
      <c r="K3" s="22"/>
      <c r="L3" s="22"/>
      <c r="M3" s="22"/>
      <c r="N3" s="22"/>
      <c r="O3" s="22"/>
      <c r="P3" s="23" t="s">
        <v>23</v>
      </c>
    </row>
    <row r="4" spans="1:16" ht="16.5" thickTop="1" thickBot="1" x14ac:dyDescent="0.3">
      <c r="A4" s="78" t="s">
        <v>156</v>
      </c>
      <c r="B4" s="79" t="s">
        <v>157</v>
      </c>
      <c r="C4" s="79"/>
      <c r="D4" s="79"/>
      <c r="E4" s="80" t="s">
        <v>58</v>
      </c>
      <c r="F4" s="79"/>
      <c r="G4" s="81"/>
      <c r="H4" s="80" t="s">
        <v>68</v>
      </c>
      <c r="I4" s="83"/>
      <c r="J4" s="81"/>
      <c r="K4" s="82" t="s">
        <v>69</v>
      </c>
      <c r="L4" s="83"/>
      <c r="M4" s="81"/>
      <c r="N4" s="82" t="s">
        <v>70</v>
      </c>
      <c r="O4" s="83"/>
      <c r="P4" s="81"/>
    </row>
    <row r="5" spans="1:16" ht="16.5" thickTop="1" thickBot="1" x14ac:dyDescent="0.3">
      <c r="A5" s="78" t="s">
        <v>120</v>
      </c>
      <c r="B5" s="24" t="s">
        <v>26</v>
      </c>
      <c r="C5" s="24" t="s">
        <v>27</v>
      </c>
      <c r="D5" s="24" t="s">
        <v>28</v>
      </c>
      <c r="E5" s="25" t="s">
        <v>26</v>
      </c>
      <c r="F5" s="24" t="s">
        <v>27</v>
      </c>
      <c r="G5" s="24" t="s">
        <v>28</v>
      </c>
      <c r="H5" s="25" t="s">
        <v>26</v>
      </c>
      <c r="I5" s="24" t="s">
        <v>27</v>
      </c>
      <c r="J5" s="24" t="s">
        <v>28</v>
      </c>
      <c r="K5" s="25" t="s">
        <v>26</v>
      </c>
      <c r="L5" s="24" t="s">
        <v>27</v>
      </c>
      <c r="M5" s="24" t="s">
        <v>28</v>
      </c>
      <c r="N5" s="25" t="s">
        <v>26</v>
      </c>
      <c r="O5" s="24" t="s">
        <v>27</v>
      </c>
      <c r="P5" s="24" t="s">
        <v>28</v>
      </c>
    </row>
    <row r="6" spans="1:16" s="29" customFormat="1" ht="15.75" thickTop="1" x14ac:dyDescent="0.25">
      <c r="A6" s="26" t="s">
        <v>158</v>
      </c>
      <c r="B6" s="27">
        <v>1094</v>
      </c>
      <c r="C6" s="27">
        <v>1060</v>
      </c>
      <c r="D6" s="27">
        <v>1128</v>
      </c>
      <c r="E6" s="28">
        <v>932</v>
      </c>
      <c r="F6" s="27">
        <v>902</v>
      </c>
      <c r="G6" s="27">
        <v>963</v>
      </c>
      <c r="H6" s="28">
        <v>56</v>
      </c>
      <c r="I6" s="27">
        <v>48</v>
      </c>
      <c r="J6" s="27">
        <v>65</v>
      </c>
      <c r="K6" s="28">
        <v>79</v>
      </c>
      <c r="L6" s="27">
        <v>69</v>
      </c>
      <c r="M6" s="27">
        <v>88</v>
      </c>
      <c r="N6" s="28">
        <v>26</v>
      </c>
      <c r="O6" s="27">
        <v>21</v>
      </c>
      <c r="P6" s="27">
        <v>31</v>
      </c>
    </row>
    <row r="7" spans="1:16" s="29" customFormat="1" x14ac:dyDescent="0.25">
      <c r="A7" s="26" t="s">
        <v>159</v>
      </c>
      <c r="B7" s="27">
        <v>1021</v>
      </c>
      <c r="C7" s="27">
        <v>987</v>
      </c>
      <c r="D7" s="27">
        <v>1054</v>
      </c>
      <c r="E7" s="28">
        <v>862</v>
      </c>
      <c r="F7" s="27">
        <v>831</v>
      </c>
      <c r="G7" s="27">
        <v>893</v>
      </c>
      <c r="H7" s="28">
        <v>50</v>
      </c>
      <c r="I7" s="27">
        <v>43</v>
      </c>
      <c r="J7" s="27">
        <v>58</v>
      </c>
      <c r="K7" s="28">
        <v>87</v>
      </c>
      <c r="L7" s="27">
        <v>77</v>
      </c>
      <c r="M7" s="27">
        <v>97</v>
      </c>
      <c r="N7" s="28">
        <v>21</v>
      </c>
      <c r="O7" s="27">
        <v>17</v>
      </c>
      <c r="P7" s="27">
        <v>26</v>
      </c>
    </row>
    <row r="8" spans="1:16" s="29" customFormat="1" x14ac:dyDescent="0.25">
      <c r="A8" s="26" t="s">
        <v>160</v>
      </c>
      <c r="B8" s="27">
        <v>962</v>
      </c>
      <c r="C8" s="27">
        <v>928</v>
      </c>
      <c r="D8" s="27">
        <v>995</v>
      </c>
      <c r="E8" s="28">
        <v>821</v>
      </c>
      <c r="F8" s="27">
        <v>789</v>
      </c>
      <c r="G8" s="27">
        <v>852</v>
      </c>
      <c r="H8" s="28">
        <v>43</v>
      </c>
      <c r="I8" s="27">
        <v>37</v>
      </c>
      <c r="J8" s="27">
        <v>49</v>
      </c>
      <c r="K8" s="28">
        <v>81</v>
      </c>
      <c r="L8" s="27">
        <v>72</v>
      </c>
      <c r="M8" s="27">
        <v>89</v>
      </c>
      <c r="N8" s="28">
        <v>18</v>
      </c>
      <c r="O8" s="27">
        <v>14</v>
      </c>
      <c r="P8" s="27">
        <v>22</v>
      </c>
    </row>
    <row r="9" spans="1:16" s="29" customFormat="1" x14ac:dyDescent="0.25">
      <c r="A9" s="26" t="s">
        <v>161</v>
      </c>
      <c r="B9" s="27">
        <v>945</v>
      </c>
      <c r="C9" s="27">
        <v>911</v>
      </c>
      <c r="D9" s="27">
        <v>979</v>
      </c>
      <c r="E9" s="28">
        <v>804</v>
      </c>
      <c r="F9" s="27">
        <v>772</v>
      </c>
      <c r="G9" s="27">
        <v>836</v>
      </c>
      <c r="H9" s="28">
        <v>49</v>
      </c>
      <c r="I9" s="27">
        <v>42</v>
      </c>
      <c r="J9" s="27">
        <v>56</v>
      </c>
      <c r="K9" s="28">
        <v>75</v>
      </c>
      <c r="L9" s="27">
        <v>66</v>
      </c>
      <c r="M9" s="27">
        <v>85</v>
      </c>
      <c r="N9" s="28">
        <v>16</v>
      </c>
      <c r="O9" s="27">
        <v>12</v>
      </c>
      <c r="P9" s="27">
        <v>20</v>
      </c>
    </row>
    <row r="10" spans="1:16" s="29" customFormat="1" x14ac:dyDescent="0.25">
      <c r="A10" s="26" t="s">
        <v>162</v>
      </c>
      <c r="B10" s="27">
        <v>970</v>
      </c>
      <c r="C10" s="27">
        <v>936</v>
      </c>
      <c r="D10" s="27">
        <v>1003</v>
      </c>
      <c r="E10" s="28">
        <v>833</v>
      </c>
      <c r="F10" s="27">
        <v>801</v>
      </c>
      <c r="G10" s="27">
        <v>865</v>
      </c>
      <c r="H10" s="28">
        <v>43</v>
      </c>
      <c r="I10" s="27">
        <v>37</v>
      </c>
      <c r="J10" s="27">
        <v>49</v>
      </c>
      <c r="K10" s="28">
        <v>74</v>
      </c>
      <c r="L10" s="27">
        <v>66</v>
      </c>
      <c r="M10" s="27">
        <v>83</v>
      </c>
      <c r="N10" s="28">
        <v>19</v>
      </c>
      <c r="O10" s="27">
        <v>15</v>
      </c>
      <c r="P10" s="27">
        <v>23</v>
      </c>
    </row>
    <row r="11" spans="1:16" s="29" customFormat="1" x14ac:dyDescent="0.25">
      <c r="A11" s="26" t="s">
        <v>163</v>
      </c>
      <c r="B11" s="27">
        <v>1086</v>
      </c>
      <c r="C11" s="27">
        <v>1048</v>
      </c>
      <c r="D11" s="27">
        <v>1124</v>
      </c>
      <c r="E11" s="28">
        <v>945</v>
      </c>
      <c r="F11" s="27">
        <v>909</v>
      </c>
      <c r="G11" s="27">
        <v>982</v>
      </c>
      <c r="H11" s="28">
        <v>42</v>
      </c>
      <c r="I11" s="27">
        <v>36</v>
      </c>
      <c r="J11" s="27">
        <v>48</v>
      </c>
      <c r="K11" s="28">
        <v>79</v>
      </c>
      <c r="L11" s="27">
        <v>70</v>
      </c>
      <c r="M11" s="27">
        <v>88</v>
      </c>
      <c r="N11" s="28">
        <v>20</v>
      </c>
      <c r="O11" s="27">
        <v>15</v>
      </c>
      <c r="P11" s="27">
        <v>24</v>
      </c>
    </row>
    <row r="12" spans="1:16" s="29" customFormat="1" x14ac:dyDescent="0.25">
      <c r="A12" s="26" t="s">
        <v>164</v>
      </c>
      <c r="B12" s="30">
        <v>1202</v>
      </c>
      <c r="C12" s="30">
        <v>1163</v>
      </c>
      <c r="D12" s="31">
        <v>1241</v>
      </c>
      <c r="E12" s="30">
        <v>1036</v>
      </c>
      <c r="F12" s="30">
        <v>1000</v>
      </c>
      <c r="G12" s="31">
        <v>1073</v>
      </c>
      <c r="H12" s="30">
        <v>48</v>
      </c>
      <c r="I12" s="30">
        <v>41</v>
      </c>
      <c r="J12" s="31">
        <v>54</v>
      </c>
      <c r="K12" s="30">
        <v>92</v>
      </c>
      <c r="L12" s="30">
        <v>82</v>
      </c>
      <c r="M12" s="31">
        <v>102</v>
      </c>
      <c r="N12" s="30">
        <v>26</v>
      </c>
      <c r="O12" s="30">
        <v>21</v>
      </c>
      <c r="P12" s="30">
        <v>31</v>
      </c>
    </row>
    <row r="13" spans="1:16" s="29" customFormat="1" x14ac:dyDescent="0.25">
      <c r="A13" s="32" t="s">
        <v>165</v>
      </c>
      <c r="B13" s="33">
        <v>1209</v>
      </c>
      <c r="C13" s="33">
        <v>1171</v>
      </c>
      <c r="D13" s="33">
        <v>1247</v>
      </c>
      <c r="E13" s="34">
        <v>1028</v>
      </c>
      <c r="F13" s="33">
        <v>993</v>
      </c>
      <c r="G13" s="33">
        <v>1063</v>
      </c>
      <c r="H13" s="34">
        <v>55</v>
      </c>
      <c r="I13" s="33">
        <v>47</v>
      </c>
      <c r="J13" s="27">
        <v>62</v>
      </c>
      <c r="K13" s="34">
        <v>99</v>
      </c>
      <c r="L13" s="33">
        <v>89</v>
      </c>
      <c r="M13" s="33">
        <v>109</v>
      </c>
      <c r="N13" s="34">
        <v>28</v>
      </c>
      <c r="O13" s="33">
        <v>23</v>
      </c>
      <c r="P13" s="27">
        <v>33</v>
      </c>
    </row>
    <row r="14" spans="1:16" s="29" customFormat="1" x14ac:dyDescent="0.25">
      <c r="A14" s="32" t="s">
        <v>166</v>
      </c>
      <c r="B14" s="33">
        <v>1266</v>
      </c>
      <c r="C14" s="33">
        <v>1228</v>
      </c>
      <c r="D14" s="33">
        <v>1304</v>
      </c>
      <c r="E14" s="39">
        <v>1079</v>
      </c>
      <c r="F14" s="33">
        <v>1043</v>
      </c>
      <c r="G14" s="33">
        <v>1115</v>
      </c>
      <c r="H14" s="39">
        <v>58</v>
      </c>
      <c r="I14" s="33">
        <v>51</v>
      </c>
      <c r="J14" s="27">
        <v>65</v>
      </c>
      <c r="K14" s="39">
        <v>100</v>
      </c>
      <c r="L14" s="33">
        <v>90</v>
      </c>
      <c r="M14" s="33">
        <v>110</v>
      </c>
      <c r="N14" s="39">
        <v>29</v>
      </c>
      <c r="O14" s="33">
        <v>24</v>
      </c>
      <c r="P14" s="27">
        <v>34</v>
      </c>
    </row>
    <row r="15" spans="1:16" s="29" customFormat="1" ht="15.75" thickBot="1" x14ac:dyDescent="0.3">
      <c r="A15" s="35" t="s">
        <v>167</v>
      </c>
      <c r="B15" s="36">
        <v>1332</v>
      </c>
      <c r="C15" s="36">
        <v>1290</v>
      </c>
      <c r="D15" s="36">
        <v>1373</v>
      </c>
      <c r="E15" s="37">
        <v>1144</v>
      </c>
      <c r="F15" s="36">
        <v>1105</v>
      </c>
      <c r="G15" s="36">
        <v>1183</v>
      </c>
      <c r="H15" s="37">
        <v>60</v>
      </c>
      <c r="I15" s="36">
        <v>53</v>
      </c>
      <c r="J15" s="38">
        <v>68</v>
      </c>
      <c r="K15" s="37">
        <v>100</v>
      </c>
      <c r="L15" s="36">
        <v>90</v>
      </c>
      <c r="M15" s="36">
        <v>111</v>
      </c>
      <c r="N15" s="37">
        <v>27</v>
      </c>
      <c r="O15" s="36">
        <v>22</v>
      </c>
      <c r="P15" s="38">
        <v>32</v>
      </c>
    </row>
    <row r="17" spans="1:7" x14ac:dyDescent="0.25">
      <c r="A17" s="76" t="s">
        <v>71</v>
      </c>
      <c r="B17" s="76"/>
      <c r="C17" s="76"/>
      <c r="D17" s="76"/>
      <c r="E17" s="76"/>
      <c r="F17" s="76"/>
      <c r="G17" s="76"/>
    </row>
    <row r="18" spans="1:7" x14ac:dyDescent="0.25">
      <c r="A18" s="76" t="s">
        <v>72</v>
      </c>
      <c r="B18" s="76"/>
      <c r="C18" s="76"/>
      <c r="D18" s="76"/>
      <c r="E18" s="76"/>
      <c r="F18" s="76"/>
      <c r="G18" s="76"/>
    </row>
    <row r="19" spans="1:7" x14ac:dyDescent="0.25">
      <c r="A19" s="76" t="s">
        <v>73</v>
      </c>
      <c r="B19" s="76"/>
      <c r="C19" s="76"/>
      <c r="D19" s="76"/>
      <c r="E19" s="76"/>
      <c r="F19" s="76"/>
      <c r="G19" s="76"/>
    </row>
    <row r="20" spans="1:7" x14ac:dyDescent="0.25">
      <c r="A20" s="76" t="s">
        <v>74</v>
      </c>
      <c r="B20" s="76"/>
      <c r="C20" s="76"/>
      <c r="D20" s="76"/>
      <c r="E20" s="76"/>
      <c r="F20" s="76"/>
      <c r="G20" s="76"/>
    </row>
    <row r="21" spans="1:7" x14ac:dyDescent="0.25">
      <c r="A21" s="76" t="s">
        <v>75</v>
      </c>
      <c r="B21" s="76"/>
      <c r="C21" s="76"/>
      <c r="D21" s="76"/>
      <c r="E21" s="76"/>
      <c r="F21" s="76"/>
      <c r="G21" s="76"/>
    </row>
    <row r="22" spans="1:7" x14ac:dyDescent="0.25">
      <c r="A22" s="75" t="s">
        <v>168</v>
      </c>
      <c r="B22" s="75"/>
      <c r="C22" s="75"/>
      <c r="D22" s="75"/>
      <c r="E22" s="75"/>
      <c r="F22" s="75"/>
      <c r="G22" s="75"/>
    </row>
  </sheetData>
  <mergeCells count="13">
    <mergeCell ref="N4:P4"/>
    <mergeCell ref="A17:G17"/>
    <mergeCell ref="A18:G18"/>
    <mergeCell ref="A19:G19"/>
    <mergeCell ref="A20:G20"/>
    <mergeCell ref="H4:J4"/>
    <mergeCell ref="K4:M4"/>
    <mergeCell ref="A22:G22"/>
    <mergeCell ref="A21:G21"/>
    <mergeCell ref="A2:G2"/>
    <mergeCell ref="A4:A5"/>
    <mergeCell ref="B4:D4"/>
    <mergeCell ref="E4:G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7"/>
  <sheetViews>
    <sheetView showGridLines="0" workbookViewId="0"/>
  </sheetViews>
  <sheetFormatPr defaultColWidth="11.42578125" defaultRowHeight="15" x14ac:dyDescent="0.25"/>
  <cols>
    <col min="1" max="1" width="30.7109375" customWidth="1"/>
    <col min="2" max="2" width="35.7109375" customWidth="1"/>
    <col min="3" max="5" width="30.7109375" customWidth="1"/>
  </cols>
  <sheetData>
    <row r="1" spans="1:5" x14ac:dyDescent="0.25">
      <c r="A1" s="1" t="str">
        <f>HYPERLINK("#'Contents'!A1", "Back to Contents")</f>
        <v>Back to Contents</v>
      </c>
    </row>
    <row r="2" spans="1:5" x14ac:dyDescent="0.25">
      <c r="A2" s="60" t="s">
        <v>22</v>
      </c>
      <c r="B2" s="61"/>
      <c r="C2" s="61"/>
      <c r="D2" s="61"/>
      <c r="E2" s="61"/>
    </row>
    <row r="3" spans="1:5" x14ac:dyDescent="0.25">
      <c r="E3" s="7" t="s">
        <v>23</v>
      </c>
    </row>
    <row r="4" spans="1:5" x14ac:dyDescent="0.25">
      <c r="A4" s="5" t="s">
        <v>24</v>
      </c>
      <c r="B4" s="5" t="s">
        <v>25</v>
      </c>
      <c r="C4" s="6" t="s">
        <v>26</v>
      </c>
      <c r="D4" s="6" t="s">
        <v>27</v>
      </c>
      <c r="E4" s="6" t="s">
        <v>28</v>
      </c>
    </row>
    <row r="5" spans="1:5" x14ac:dyDescent="0.25">
      <c r="A5" s="8" t="s">
        <v>29</v>
      </c>
      <c r="B5" s="8" t="s">
        <v>29</v>
      </c>
      <c r="C5" s="40">
        <v>1332</v>
      </c>
      <c r="D5" s="40">
        <v>1290</v>
      </c>
      <c r="E5" s="40">
        <v>1373</v>
      </c>
    </row>
    <row r="6" spans="1:5" x14ac:dyDescent="0.25">
      <c r="A6" s="62" t="s">
        <v>30</v>
      </c>
      <c r="B6" s="8" t="s">
        <v>31</v>
      </c>
      <c r="C6" s="40">
        <v>496</v>
      </c>
      <c r="D6" s="40">
        <v>471</v>
      </c>
      <c r="E6" s="40">
        <v>521</v>
      </c>
    </row>
    <row r="7" spans="1:5" x14ac:dyDescent="0.25">
      <c r="A7" s="63" t="s">
        <v>32</v>
      </c>
      <c r="B7" t="s">
        <v>33</v>
      </c>
      <c r="C7" s="41">
        <v>592</v>
      </c>
      <c r="D7" s="41">
        <v>565</v>
      </c>
      <c r="E7" s="41">
        <v>619</v>
      </c>
    </row>
    <row r="8" spans="1:5" x14ac:dyDescent="0.25">
      <c r="A8" s="63" t="s">
        <v>32</v>
      </c>
      <c r="B8" t="s">
        <v>34</v>
      </c>
      <c r="C8" s="41">
        <v>244</v>
      </c>
      <c r="D8" s="41">
        <v>227</v>
      </c>
      <c r="E8" s="41">
        <v>261</v>
      </c>
    </row>
    <row r="9" spans="1:5" x14ac:dyDescent="0.25">
      <c r="A9" s="62" t="s">
        <v>35</v>
      </c>
      <c r="B9" s="8" t="s">
        <v>36</v>
      </c>
      <c r="C9" s="40">
        <v>275</v>
      </c>
      <c r="D9" s="40">
        <v>256</v>
      </c>
      <c r="E9" s="40">
        <v>293</v>
      </c>
    </row>
    <row r="10" spans="1:5" x14ac:dyDescent="0.25">
      <c r="A10" s="63" t="s">
        <v>32</v>
      </c>
      <c r="B10" t="s">
        <v>37</v>
      </c>
      <c r="C10" s="41">
        <v>216</v>
      </c>
      <c r="D10" s="41">
        <v>199</v>
      </c>
      <c r="E10" s="41">
        <v>234</v>
      </c>
    </row>
    <row r="11" spans="1:5" x14ac:dyDescent="0.25">
      <c r="A11" s="63" t="s">
        <v>32</v>
      </c>
      <c r="B11" t="s">
        <v>38</v>
      </c>
      <c r="C11" s="41">
        <v>25</v>
      </c>
      <c r="D11" s="41">
        <v>19</v>
      </c>
      <c r="E11" s="41">
        <v>31</v>
      </c>
    </row>
    <row r="12" spans="1:5" x14ac:dyDescent="0.25">
      <c r="A12" s="63" t="s">
        <v>32</v>
      </c>
      <c r="B12" t="s">
        <v>39</v>
      </c>
      <c r="C12" s="41">
        <v>152</v>
      </c>
      <c r="D12" s="41">
        <v>137</v>
      </c>
      <c r="E12" s="41">
        <v>166</v>
      </c>
    </row>
    <row r="13" spans="1:5" x14ac:dyDescent="0.25">
      <c r="A13" s="63" t="s">
        <v>32</v>
      </c>
      <c r="B13" t="s">
        <v>40</v>
      </c>
      <c r="C13" s="41">
        <v>554</v>
      </c>
      <c r="D13" s="41">
        <v>528</v>
      </c>
      <c r="E13" s="41">
        <v>579</v>
      </c>
    </row>
    <row r="14" spans="1:5" x14ac:dyDescent="0.25">
      <c r="A14" s="63" t="s">
        <v>32</v>
      </c>
      <c r="B14" t="s">
        <v>41</v>
      </c>
      <c r="C14" s="41">
        <v>110</v>
      </c>
      <c r="D14" s="41">
        <v>98</v>
      </c>
      <c r="E14" s="41">
        <v>122</v>
      </c>
    </row>
    <row r="15" spans="1:5" x14ac:dyDescent="0.25">
      <c r="A15" s="62" t="s">
        <v>42</v>
      </c>
      <c r="B15" s="8" t="s">
        <v>43</v>
      </c>
      <c r="C15" s="40">
        <v>592</v>
      </c>
      <c r="D15" s="40">
        <v>564</v>
      </c>
      <c r="E15" s="40">
        <v>619</v>
      </c>
    </row>
    <row r="16" spans="1:5" x14ac:dyDescent="0.25">
      <c r="A16" s="63" t="s">
        <v>32</v>
      </c>
      <c r="B16" t="s">
        <v>44</v>
      </c>
      <c r="C16" s="41">
        <v>653</v>
      </c>
      <c r="D16" s="41">
        <v>625</v>
      </c>
      <c r="E16" s="41">
        <v>682</v>
      </c>
    </row>
    <row r="17" spans="1:5" x14ac:dyDescent="0.25">
      <c r="A17" s="63" t="s">
        <v>32</v>
      </c>
      <c r="B17" t="s">
        <v>45</v>
      </c>
      <c r="C17" s="41">
        <v>87</v>
      </c>
      <c r="D17" s="41">
        <v>78</v>
      </c>
      <c r="E17" s="41">
        <v>96</v>
      </c>
    </row>
    <row r="18" spans="1:5" x14ac:dyDescent="0.25">
      <c r="A18" s="62" t="s">
        <v>46</v>
      </c>
      <c r="B18" s="8" t="s">
        <v>47</v>
      </c>
      <c r="C18" s="40">
        <v>44</v>
      </c>
      <c r="D18" s="40">
        <v>34</v>
      </c>
      <c r="E18" s="40">
        <v>53</v>
      </c>
    </row>
    <row r="19" spans="1:5" x14ac:dyDescent="0.25">
      <c r="A19" s="63" t="s">
        <v>32</v>
      </c>
      <c r="B19" t="s">
        <v>48</v>
      </c>
      <c r="C19" s="41">
        <v>73</v>
      </c>
      <c r="D19" s="41">
        <v>64</v>
      </c>
      <c r="E19" s="41">
        <v>82</v>
      </c>
    </row>
    <row r="20" spans="1:5" x14ac:dyDescent="0.25">
      <c r="A20" s="63" t="s">
        <v>32</v>
      </c>
      <c r="B20" t="s">
        <v>49</v>
      </c>
      <c r="C20" s="41">
        <v>107</v>
      </c>
      <c r="D20" s="41">
        <v>92</v>
      </c>
      <c r="E20" s="41">
        <v>122</v>
      </c>
    </row>
    <row r="21" spans="1:5" x14ac:dyDescent="0.25">
      <c r="A21" s="63" t="s">
        <v>32</v>
      </c>
      <c r="B21" t="s">
        <v>50</v>
      </c>
      <c r="C21" s="41">
        <v>170</v>
      </c>
      <c r="D21" s="41">
        <v>152</v>
      </c>
      <c r="E21" s="41">
        <v>188</v>
      </c>
    </row>
    <row r="22" spans="1:5" x14ac:dyDescent="0.25">
      <c r="A22" s="63" t="s">
        <v>32</v>
      </c>
      <c r="B22" t="s">
        <v>51</v>
      </c>
      <c r="C22" s="41">
        <v>374</v>
      </c>
      <c r="D22" s="41">
        <v>353</v>
      </c>
      <c r="E22" s="41">
        <v>395</v>
      </c>
    </row>
    <row r="23" spans="1:5" x14ac:dyDescent="0.25">
      <c r="A23" s="63" t="s">
        <v>32</v>
      </c>
      <c r="B23" t="s">
        <v>52</v>
      </c>
      <c r="C23" s="41">
        <v>449</v>
      </c>
      <c r="D23" s="41">
        <v>430</v>
      </c>
      <c r="E23" s="41">
        <v>468</v>
      </c>
    </row>
    <row r="24" spans="1:5" x14ac:dyDescent="0.25">
      <c r="A24" s="63" t="s">
        <v>32</v>
      </c>
      <c r="B24" t="s">
        <v>53</v>
      </c>
      <c r="C24" s="41">
        <v>115</v>
      </c>
      <c r="D24" s="41">
        <v>106</v>
      </c>
      <c r="E24" s="41">
        <v>124</v>
      </c>
    </row>
    <row r="25" spans="1:5" x14ac:dyDescent="0.25">
      <c r="A25" s="62" t="s">
        <v>54</v>
      </c>
      <c r="B25" s="8" t="s">
        <v>55</v>
      </c>
      <c r="C25" s="40">
        <v>565</v>
      </c>
      <c r="D25" s="40">
        <v>538</v>
      </c>
      <c r="E25" s="40">
        <v>591</v>
      </c>
    </row>
    <row r="26" spans="1:5" x14ac:dyDescent="0.25">
      <c r="A26" s="63" t="s">
        <v>32</v>
      </c>
      <c r="B26" t="s">
        <v>56</v>
      </c>
      <c r="C26" s="41">
        <v>767</v>
      </c>
      <c r="D26" s="41">
        <v>738</v>
      </c>
      <c r="E26" s="41">
        <v>796</v>
      </c>
    </row>
    <row r="27" spans="1:5" x14ac:dyDescent="0.25">
      <c r="A27" s="62" t="s">
        <v>57</v>
      </c>
      <c r="B27" s="8" t="s">
        <v>58</v>
      </c>
      <c r="C27" s="40">
        <v>1144</v>
      </c>
      <c r="D27" s="40">
        <v>1105</v>
      </c>
      <c r="E27" s="40">
        <v>1183</v>
      </c>
    </row>
    <row r="28" spans="1:5" x14ac:dyDescent="0.25">
      <c r="A28" s="63" t="s">
        <v>32</v>
      </c>
      <c r="B28" t="s">
        <v>59</v>
      </c>
      <c r="C28" s="41">
        <v>76</v>
      </c>
      <c r="D28" s="41">
        <v>66</v>
      </c>
      <c r="E28" s="41">
        <v>86</v>
      </c>
    </row>
    <row r="29" spans="1:5" x14ac:dyDescent="0.25">
      <c r="A29" s="63" t="s">
        <v>32</v>
      </c>
      <c r="B29" t="s">
        <v>60</v>
      </c>
      <c r="C29" s="41">
        <v>166</v>
      </c>
      <c r="D29" s="41">
        <v>151</v>
      </c>
      <c r="E29" s="41">
        <v>181</v>
      </c>
    </row>
    <row r="30" spans="1:5" x14ac:dyDescent="0.25">
      <c r="A30" s="63" t="s">
        <v>32</v>
      </c>
      <c r="B30" t="s">
        <v>61</v>
      </c>
      <c r="C30" s="41">
        <v>123</v>
      </c>
      <c r="D30" s="41">
        <v>111</v>
      </c>
      <c r="E30" s="41">
        <v>136</v>
      </c>
    </row>
    <row r="31" spans="1:5" x14ac:dyDescent="0.25">
      <c r="A31" s="63" t="s">
        <v>32</v>
      </c>
      <c r="B31" t="s">
        <v>62</v>
      </c>
      <c r="C31" s="41">
        <v>108</v>
      </c>
      <c r="D31" s="41">
        <v>94</v>
      </c>
      <c r="E31" s="41">
        <v>121</v>
      </c>
    </row>
    <row r="32" spans="1:5" x14ac:dyDescent="0.25">
      <c r="A32" s="63" t="s">
        <v>32</v>
      </c>
      <c r="B32" t="s">
        <v>63</v>
      </c>
      <c r="C32" s="41">
        <v>149</v>
      </c>
      <c r="D32" s="41">
        <v>133</v>
      </c>
      <c r="E32" s="41">
        <v>166</v>
      </c>
    </row>
    <row r="33" spans="1:5" x14ac:dyDescent="0.25">
      <c r="A33" s="63" t="s">
        <v>32</v>
      </c>
      <c r="B33" t="s">
        <v>64</v>
      </c>
      <c r="C33" s="41">
        <v>118</v>
      </c>
      <c r="D33" s="41">
        <v>106</v>
      </c>
      <c r="E33" s="41">
        <v>130</v>
      </c>
    </row>
    <row r="34" spans="1:5" x14ac:dyDescent="0.25">
      <c r="A34" s="63" t="s">
        <v>32</v>
      </c>
      <c r="B34" t="s">
        <v>65</v>
      </c>
      <c r="C34" s="41">
        <v>137</v>
      </c>
      <c r="D34" s="41">
        <v>125</v>
      </c>
      <c r="E34" s="41">
        <v>148</v>
      </c>
    </row>
    <row r="35" spans="1:5" x14ac:dyDescent="0.25">
      <c r="A35" s="63" t="s">
        <v>32</v>
      </c>
      <c r="B35" t="s">
        <v>66</v>
      </c>
      <c r="C35" s="42">
        <v>166</v>
      </c>
      <c r="D35" s="42">
        <v>152</v>
      </c>
      <c r="E35" s="42">
        <v>180</v>
      </c>
    </row>
    <row r="36" spans="1:5" x14ac:dyDescent="0.25">
      <c r="A36" s="63" t="s">
        <v>32</v>
      </c>
      <c r="B36" t="s">
        <v>67</v>
      </c>
      <c r="C36" s="42">
        <v>101</v>
      </c>
      <c r="D36" s="42">
        <v>90</v>
      </c>
      <c r="E36" s="42">
        <v>113</v>
      </c>
    </row>
    <row r="37" spans="1:5" x14ac:dyDescent="0.25">
      <c r="A37" s="63" t="s">
        <v>32</v>
      </c>
      <c r="B37" t="s">
        <v>68</v>
      </c>
      <c r="C37" s="42">
        <v>60</v>
      </c>
      <c r="D37" s="42">
        <v>53</v>
      </c>
      <c r="E37" s="42">
        <v>68</v>
      </c>
    </row>
    <row r="38" spans="1:5" x14ac:dyDescent="0.25">
      <c r="A38" s="63" t="s">
        <v>32</v>
      </c>
      <c r="B38" t="s">
        <v>69</v>
      </c>
      <c r="C38" s="42">
        <v>100</v>
      </c>
      <c r="D38" s="42">
        <v>90</v>
      </c>
      <c r="E38" s="42">
        <v>111</v>
      </c>
    </row>
    <row r="39" spans="1:5" x14ac:dyDescent="0.25">
      <c r="A39" s="64" t="s">
        <v>32</v>
      </c>
      <c r="B39" s="54" t="s">
        <v>70</v>
      </c>
      <c r="C39" s="52">
        <v>27</v>
      </c>
      <c r="D39" s="52">
        <v>22</v>
      </c>
      <c r="E39" s="52">
        <v>32</v>
      </c>
    </row>
    <row r="41" spans="1:5" x14ac:dyDescent="0.25">
      <c r="A41" s="61" t="s">
        <v>71</v>
      </c>
      <c r="B41" s="61"/>
      <c r="C41" s="61"/>
      <c r="D41" s="61"/>
      <c r="E41" s="61"/>
    </row>
    <row r="42" spans="1:5" ht="75" customHeight="1" x14ac:dyDescent="0.25">
      <c r="A42" s="61" t="s">
        <v>72</v>
      </c>
      <c r="B42" s="61"/>
      <c r="C42" s="61"/>
      <c r="D42" s="61"/>
      <c r="E42" s="61"/>
    </row>
    <row r="43" spans="1:5" ht="30" customHeight="1" x14ac:dyDescent="0.25">
      <c r="A43" s="61" t="s">
        <v>73</v>
      </c>
      <c r="B43" s="61"/>
      <c r="C43" s="61"/>
      <c r="D43" s="61"/>
      <c r="E43" s="61"/>
    </row>
    <row r="44" spans="1:5" ht="45" customHeight="1" x14ac:dyDescent="0.25">
      <c r="A44" s="61" t="s">
        <v>74</v>
      </c>
      <c r="B44" s="61"/>
      <c r="C44" s="61"/>
      <c r="D44" s="61"/>
      <c r="E44" s="61"/>
    </row>
    <row r="45" spans="1:5" ht="30" customHeight="1" x14ac:dyDescent="0.25">
      <c r="A45" s="61" t="s">
        <v>75</v>
      </c>
      <c r="B45" s="61"/>
      <c r="C45" s="61"/>
      <c r="D45" s="61"/>
      <c r="E45" s="61"/>
    </row>
    <row r="46" spans="1:5" ht="30" customHeight="1" x14ac:dyDescent="0.25">
      <c r="A46" s="61" t="s">
        <v>76</v>
      </c>
      <c r="B46" s="61"/>
      <c r="C46" s="61"/>
      <c r="D46" s="61"/>
      <c r="E46" s="61"/>
    </row>
    <row r="47" spans="1:5" ht="30" customHeight="1" x14ac:dyDescent="0.25">
      <c r="A47" s="61" t="s">
        <v>77</v>
      </c>
      <c r="B47" s="61"/>
      <c r="C47" s="61"/>
      <c r="D47" s="61"/>
      <c r="E47" s="61"/>
    </row>
  </sheetData>
  <mergeCells count="14">
    <mergeCell ref="A45:E45"/>
    <mergeCell ref="A46:E46"/>
    <mergeCell ref="A47:E47"/>
    <mergeCell ref="A6:A8"/>
    <mergeCell ref="A9:A14"/>
    <mergeCell ref="A15:A17"/>
    <mergeCell ref="A18:A24"/>
    <mergeCell ref="A25:A26"/>
    <mergeCell ref="A27:A39"/>
    <mergeCell ref="A2:E2"/>
    <mergeCell ref="A41:E41"/>
    <mergeCell ref="A42:E42"/>
    <mergeCell ref="A43:E43"/>
    <mergeCell ref="A44:E44"/>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showGridLines="0" workbookViewId="0"/>
  </sheetViews>
  <sheetFormatPr defaultColWidth="11.42578125" defaultRowHeight="15" x14ac:dyDescent="0.25"/>
  <cols>
    <col min="1" max="1" width="30.7109375" customWidth="1"/>
    <col min="2" max="2" width="35.7109375" customWidth="1"/>
    <col min="3" max="5" width="30.7109375" customWidth="1"/>
  </cols>
  <sheetData>
    <row r="1" spans="1:5" x14ac:dyDescent="0.25">
      <c r="A1" s="1" t="str">
        <f>HYPERLINK("#'Contents'!A1", "Back to Contents")</f>
        <v>Back to Contents</v>
      </c>
    </row>
    <row r="2" spans="1:5" ht="30" customHeight="1" x14ac:dyDescent="0.25">
      <c r="A2" s="60" t="s">
        <v>78</v>
      </c>
      <c r="B2" s="61"/>
      <c r="C2" s="61"/>
      <c r="D2" s="61"/>
      <c r="E2" s="61"/>
    </row>
    <row r="3" spans="1:5" x14ac:dyDescent="0.25">
      <c r="E3" s="7" t="s">
        <v>23</v>
      </c>
    </row>
    <row r="4" spans="1:5" x14ac:dyDescent="0.25">
      <c r="A4" s="5" t="s">
        <v>24</v>
      </c>
      <c r="B4" s="5" t="s">
        <v>25</v>
      </c>
      <c r="C4" s="6" t="s">
        <v>26</v>
      </c>
      <c r="D4" s="6" t="s">
        <v>27</v>
      </c>
      <c r="E4" s="6" t="s">
        <v>28</v>
      </c>
    </row>
    <row r="5" spans="1:5" x14ac:dyDescent="0.25">
      <c r="A5" s="8" t="s">
        <v>29</v>
      </c>
      <c r="B5" s="8" t="s">
        <v>29</v>
      </c>
      <c r="C5" s="40">
        <v>947</v>
      </c>
      <c r="D5" s="40">
        <v>912</v>
      </c>
      <c r="E5" s="40">
        <v>982</v>
      </c>
    </row>
    <row r="6" spans="1:5" x14ac:dyDescent="0.25">
      <c r="A6" s="62" t="s">
        <v>30</v>
      </c>
      <c r="B6" s="8" t="s">
        <v>31</v>
      </c>
      <c r="C6" s="40">
        <v>344</v>
      </c>
      <c r="D6" s="40">
        <v>323</v>
      </c>
      <c r="E6" s="40">
        <v>365</v>
      </c>
    </row>
    <row r="7" spans="1:5" x14ac:dyDescent="0.25">
      <c r="A7" s="63" t="s">
        <v>32</v>
      </c>
      <c r="B7" t="s">
        <v>33</v>
      </c>
      <c r="C7" s="41">
        <v>419</v>
      </c>
      <c r="D7" s="41">
        <v>397</v>
      </c>
      <c r="E7" s="41">
        <v>441</v>
      </c>
    </row>
    <row r="8" spans="1:5" x14ac:dyDescent="0.25">
      <c r="A8" s="63" t="s">
        <v>32</v>
      </c>
      <c r="B8" t="s">
        <v>34</v>
      </c>
      <c r="C8" s="41">
        <v>184</v>
      </c>
      <c r="D8" s="41">
        <v>169</v>
      </c>
      <c r="E8" s="41">
        <v>199</v>
      </c>
    </row>
    <row r="9" spans="1:5" x14ac:dyDescent="0.25">
      <c r="A9" s="62" t="s">
        <v>42</v>
      </c>
      <c r="B9" s="8" t="s">
        <v>43</v>
      </c>
      <c r="C9" s="40">
        <v>371</v>
      </c>
      <c r="D9" s="40">
        <v>350</v>
      </c>
      <c r="E9" s="40">
        <v>392</v>
      </c>
    </row>
    <row r="10" spans="1:5" x14ac:dyDescent="0.25">
      <c r="A10" s="63" t="s">
        <v>32</v>
      </c>
      <c r="B10" t="s">
        <v>44</v>
      </c>
      <c r="C10" s="41">
        <v>503</v>
      </c>
      <c r="D10" s="41">
        <v>478</v>
      </c>
      <c r="E10" s="41">
        <v>528</v>
      </c>
    </row>
    <row r="11" spans="1:5" x14ac:dyDescent="0.25">
      <c r="A11" s="63" t="s">
        <v>32</v>
      </c>
      <c r="B11" t="s">
        <v>45</v>
      </c>
      <c r="C11" s="41">
        <v>73</v>
      </c>
      <c r="D11" s="41">
        <v>65</v>
      </c>
      <c r="E11" s="41">
        <v>82</v>
      </c>
    </row>
    <row r="12" spans="1:5" x14ac:dyDescent="0.25">
      <c r="A12" s="62" t="s">
        <v>46</v>
      </c>
      <c r="B12" s="8" t="s">
        <v>47</v>
      </c>
      <c r="C12" s="40">
        <v>21</v>
      </c>
      <c r="D12" s="40">
        <v>14</v>
      </c>
      <c r="E12" s="40">
        <v>28</v>
      </c>
    </row>
    <row r="13" spans="1:5" x14ac:dyDescent="0.25">
      <c r="A13" s="63" t="s">
        <v>32</v>
      </c>
      <c r="B13" t="s">
        <v>48</v>
      </c>
      <c r="C13" s="41">
        <v>38</v>
      </c>
      <c r="D13" s="41">
        <v>32</v>
      </c>
      <c r="E13" s="41">
        <v>45</v>
      </c>
    </row>
    <row r="14" spans="1:5" x14ac:dyDescent="0.25">
      <c r="A14" s="63" t="s">
        <v>32</v>
      </c>
      <c r="B14" t="s">
        <v>49</v>
      </c>
      <c r="C14" s="41">
        <v>80</v>
      </c>
      <c r="D14" s="41">
        <v>67</v>
      </c>
      <c r="E14" s="41">
        <v>92</v>
      </c>
    </row>
    <row r="15" spans="1:5" x14ac:dyDescent="0.25">
      <c r="A15" s="63" t="s">
        <v>32</v>
      </c>
      <c r="B15" t="s">
        <v>50</v>
      </c>
      <c r="C15" s="41">
        <v>130</v>
      </c>
      <c r="D15" s="41">
        <v>115</v>
      </c>
      <c r="E15" s="41">
        <v>146</v>
      </c>
    </row>
    <row r="16" spans="1:5" x14ac:dyDescent="0.25">
      <c r="A16" s="63" t="s">
        <v>32</v>
      </c>
      <c r="B16" t="s">
        <v>51</v>
      </c>
      <c r="C16" s="41">
        <v>266</v>
      </c>
      <c r="D16" s="41">
        <v>248</v>
      </c>
      <c r="E16" s="41">
        <v>284</v>
      </c>
    </row>
    <row r="17" spans="1:5" x14ac:dyDescent="0.25">
      <c r="A17" s="63" t="s">
        <v>32</v>
      </c>
      <c r="B17" t="s">
        <v>52</v>
      </c>
      <c r="C17" s="41">
        <v>330</v>
      </c>
      <c r="D17" s="41">
        <v>314</v>
      </c>
      <c r="E17" s="41">
        <v>346</v>
      </c>
    </row>
    <row r="18" spans="1:5" x14ac:dyDescent="0.25">
      <c r="A18" s="63" t="s">
        <v>32</v>
      </c>
      <c r="B18" t="s">
        <v>53</v>
      </c>
      <c r="C18" s="41">
        <v>81</v>
      </c>
      <c r="D18" s="41">
        <v>74</v>
      </c>
      <c r="E18" s="41">
        <v>89</v>
      </c>
    </row>
    <row r="19" spans="1:5" x14ac:dyDescent="0.25">
      <c r="A19" s="62" t="s">
        <v>54</v>
      </c>
      <c r="B19" s="8" t="s">
        <v>55</v>
      </c>
      <c r="C19" s="40">
        <v>402</v>
      </c>
      <c r="D19" s="40">
        <v>380</v>
      </c>
      <c r="E19" s="40">
        <v>424</v>
      </c>
    </row>
    <row r="20" spans="1:5" x14ac:dyDescent="0.25">
      <c r="A20" s="63" t="s">
        <v>32</v>
      </c>
      <c r="B20" t="s">
        <v>56</v>
      </c>
      <c r="C20" s="41">
        <v>545</v>
      </c>
      <c r="D20" s="41">
        <v>521</v>
      </c>
      <c r="E20" s="41">
        <v>570</v>
      </c>
    </row>
    <row r="21" spans="1:5" x14ac:dyDescent="0.25">
      <c r="A21" s="62" t="s">
        <v>57</v>
      </c>
      <c r="B21" s="8" t="s">
        <v>58</v>
      </c>
      <c r="C21" s="40">
        <v>814</v>
      </c>
      <c r="D21" s="40">
        <v>781</v>
      </c>
      <c r="E21" s="40">
        <v>846</v>
      </c>
    </row>
    <row r="22" spans="1:5" x14ac:dyDescent="0.25">
      <c r="A22" s="63" t="s">
        <v>32</v>
      </c>
      <c r="B22" t="s">
        <v>59</v>
      </c>
      <c r="C22" s="41">
        <v>59</v>
      </c>
      <c r="D22" s="41">
        <v>51</v>
      </c>
      <c r="E22" s="41">
        <v>68</v>
      </c>
    </row>
    <row r="23" spans="1:5" x14ac:dyDescent="0.25">
      <c r="A23" s="63" t="s">
        <v>32</v>
      </c>
      <c r="B23" t="s">
        <v>60</v>
      </c>
      <c r="C23" s="41">
        <v>125</v>
      </c>
      <c r="D23" s="41">
        <v>112</v>
      </c>
      <c r="E23" s="41">
        <v>139</v>
      </c>
    </row>
    <row r="24" spans="1:5" x14ac:dyDescent="0.25">
      <c r="A24" s="63" t="s">
        <v>32</v>
      </c>
      <c r="B24" t="s">
        <v>61</v>
      </c>
      <c r="C24" s="41">
        <v>93</v>
      </c>
      <c r="D24" s="41">
        <v>82</v>
      </c>
      <c r="E24" s="41">
        <v>104</v>
      </c>
    </row>
    <row r="25" spans="1:5" x14ac:dyDescent="0.25">
      <c r="A25" s="63" t="s">
        <v>32</v>
      </c>
      <c r="B25" t="s">
        <v>62</v>
      </c>
      <c r="C25" s="41">
        <v>76</v>
      </c>
      <c r="D25" s="41">
        <v>65</v>
      </c>
      <c r="E25" s="41">
        <v>87</v>
      </c>
    </row>
    <row r="26" spans="1:5" x14ac:dyDescent="0.25">
      <c r="A26" s="63" t="s">
        <v>32</v>
      </c>
      <c r="B26" t="s">
        <v>63</v>
      </c>
      <c r="C26" s="41">
        <v>97</v>
      </c>
      <c r="D26" s="41">
        <v>84</v>
      </c>
      <c r="E26" s="41">
        <v>109</v>
      </c>
    </row>
    <row r="27" spans="1:5" x14ac:dyDescent="0.25">
      <c r="A27" s="63" t="s">
        <v>32</v>
      </c>
      <c r="B27" t="s">
        <v>64</v>
      </c>
      <c r="C27" s="41">
        <v>82</v>
      </c>
      <c r="D27" s="41">
        <v>71</v>
      </c>
      <c r="E27" s="41">
        <v>92</v>
      </c>
    </row>
    <row r="28" spans="1:5" x14ac:dyDescent="0.25">
      <c r="A28" s="63" t="s">
        <v>32</v>
      </c>
      <c r="B28" t="s">
        <v>65</v>
      </c>
      <c r="C28" s="41">
        <v>101</v>
      </c>
      <c r="D28" s="41">
        <v>91</v>
      </c>
      <c r="E28" s="41">
        <v>110</v>
      </c>
    </row>
    <row r="29" spans="1:5" x14ac:dyDescent="0.25">
      <c r="A29" s="63" t="s">
        <v>32</v>
      </c>
      <c r="B29" t="s">
        <v>66</v>
      </c>
      <c r="C29" s="42">
        <v>117</v>
      </c>
      <c r="D29" s="42">
        <v>106</v>
      </c>
      <c r="E29" s="42">
        <v>129</v>
      </c>
    </row>
    <row r="30" spans="1:5" x14ac:dyDescent="0.25">
      <c r="A30" s="63" t="s">
        <v>32</v>
      </c>
      <c r="B30" t="s">
        <v>67</v>
      </c>
      <c r="C30" s="42">
        <v>63</v>
      </c>
      <c r="D30" s="42">
        <v>54</v>
      </c>
      <c r="E30" s="42">
        <v>72</v>
      </c>
    </row>
    <row r="31" spans="1:5" x14ac:dyDescent="0.25">
      <c r="A31" s="63" t="s">
        <v>32</v>
      </c>
      <c r="B31" t="s">
        <v>68</v>
      </c>
      <c r="C31" s="42">
        <v>41</v>
      </c>
      <c r="D31" s="42">
        <v>35</v>
      </c>
      <c r="E31" s="42">
        <v>48</v>
      </c>
    </row>
    <row r="32" spans="1:5" x14ac:dyDescent="0.25">
      <c r="A32" s="63" t="s">
        <v>32</v>
      </c>
      <c r="B32" t="s">
        <v>69</v>
      </c>
      <c r="C32" s="42">
        <v>72</v>
      </c>
      <c r="D32" s="42">
        <v>63</v>
      </c>
      <c r="E32" s="42">
        <v>81</v>
      </c>
    </row>
    <row r="33" spans="1:5" x14ac:dyDescent="0.25">
      <c r="A33" s="64" t="s">
        <v>32</v>
      </c>
      <c r="B33" s="54" t="s">
        <v>70</v>
      </c>
      <c r="C33" s="52">
        <v>21</v>
      </c>
      <c r="D33" s="52">
        <v>16</v>
      </c>
      <c r="E33" s="52">
        <v>25</v>
      </c>
    </row>
    <row r="35" spans="1:5" x14ac:dyDescent="0.25">
      <c r="A35" s="61" t="s">
        <v>71</v>
      </c>
      <c r="B35" s="61"/>
      <c r="C35" s="61"/>
      <c r="D35" s="61"/>
      <c r="E35" s="61"/>
    </row>
    <row r="36" spans="1:5" ht="75" customHeight="1" x14ac:dyDescent="0.25">
      <c r="A36" s="61" t="s">
        <v>72</v>
      </c>
      <c r="B36" s="61"/>
      <c r="C36" s="61"/>
      <c r="D36" s="61"/>
      <c r="E36" s="61"/>
    </row>
    <row r="37" spans="1:5" ht="30" customHeight="1" x14ac:dyDescent="0.25">
      <c r="A37" s="61" t="s">
        <v>73</v>
      </c>
      <c r="B37" s="61"/>
      <c r="C37" s="61"/>
      <c r="D37" s="61"/>
      <c r="E37" s="61"/>
    </row>
    <row r="38" spans="1:5" ht="45" customHeight="1" x14ac:dyDescent="0.25">
      <c r="A38" s="61" t="s">
        <v>74</v>
      </c>
      <c r="B38" s="61"/>
      <c r="C38" s="61"/>
      <c r="D38" s="61"/>
      <c r="E38" s="61"/>
    </row>
    <row r="39" spans="1:5" ht="30" customHeight="1" x14ac:dyDescent="0.25">
      <c r="A39" s="61" t="s">
        <v>75</v>
      </c>
      <c r="B39" s="61"/>
      <c r="C39" s="61"/>
      <c r="D39" s="61"/>
      <c r="E39" s="61"/>
    </row>
    <row r="40" spans="1:5" ht="30" customHeight="1" x14ac:dyDescent="0.25">
      <c r="A40" s="61" t="s">
        <v>76</v>
      </c>
      <c r="B40" s="61"/>
      <c r="C40" s="61"/>
      <c r="D40" s="61"/>
      <c r="E40" s="61"/>
    </row>
    <row r="41" spans="1:5" ht="30" customHeight="1" x14ac:dyDescent="0.25">
      <c r="A41" s="61" t="s">
        <v>77</v>
      </c>
      <c r="B41" s="61"/>
      <c r="C41" s="61"/>
      <c r="D41" s="61"/>
      <c r="E41" s="61"/>
    </row>
  </sheetData>
  <mergeCells count="13">
    <mergeCell ref="A39:E39"/>
    <mergeCell ref="A40:E40"/>
    <mergeCell ref="A41:E41"/>
    <mergeCell ref="A6:A8"/>
    <mergeCell ref="A9:A11"/>
    <mergeCell ref="A12:A18"/>
    <mergeCell ref="A19:A20"/>
    <mergeCell ref="A21:A33"/>
    <mergeCell ref="A2:E2"/>
    <mergeCell ref="A35:E35"/>
    <mergeCell ref="A36:E36"/>
    <mergeCell ref="A37:E37"/>
    <mergeCell ref="A38:E38"/>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1"/>
  <sheetViews>
    <sheetView showGridLines="0" workbookViewId="0"/>
  </sheetViews>
  <sheetFormatPr defaultColWidth="11.42578125" defaultRowHeight="15" x14ac:dyDescent="0.25"/>
  <cols>
    <col min="1" max="1" width="30.7109375" customWidth="1"/>
    <col min="2" max="2" width="35.7109375" customWidth="1"/>
    <col min="3" max="5" width="30.7109375" customWidth="1"/>
  </cols>
  <sheetData>
    <row r="1" spans="1:5" x14ac:dyDescent="0.25">
      <c r="A1" s="1" t="str">
        <f>HYPERLINK("#'Contents'!A1", "Back to Contents")</f>
        <v>Back to Contents</v>
      </c>
    </row>
    <row r="2" spans="1:5" ht="30" customHeight="1" x14ac:dyDescent="0.25">
      <c r="A2" s="60" t="s">
        <v>79</v>
      </c>
      <c r="B2" s="61"/>
      <c r="C2" s="61"/>
      <c r="D2" s="61"/>
      <c r="E2" s="61"/>
    </row>
    <row r="3" spans="1:5" x14ac:dyDescent="0.25">
      <c r="E3" s="7" t="s">
        <v>23</v>
      </c>
    </row>
    <row r="4" spans="1:5" x14ac:dyDescent="0.25">
      <c r="A4" s="5" t="s">
        <v>24</v>
      </c>
      <c r="B4" s="5" t="s">
        <v>25</v>
      </c>
      <c r="C4" s="6" t="s">
        <v>26</v>
      </c>
      <c r="D4" s="6" t="s">
        <v>27</v>
      </c>
      <c r="E4" s="6" t="s">
        <v>28</v>
      </c>
    </row>
    <row r="5" spans="1:5" x14ac:dyDescent="0.25">
      <c r="A5" s="8" t="s">
        <v>29</v>
      </c>
      <c r="B5" s="8" t="s">
        <v>29</v>
      </c>
      <c r="C5" s="40">
        <v>554</v>
      </c>
      <c r="D5" s="40">
        <v>528</v>
      </c>
      <c r="E5" s="40">
        <v>579</v>
      </c>
    </row>
    <row r="6" spans="1:5" x14ac:dyDescent="0.25">
      <c r="A6" s="62" t="s">
        <v>30</v>
      </c>
      <c r="B6" s="8" t="s">
        <v>31</v>
      </c>
      <c r="C6" s="40">
        <v>179</v>
      </c>
      <c r="D6" s="40">
        <v>165</v>
      </c>
      <c r="E6" s="40">
        <v>194</v>
      </c>
    </row>
    <row r="7" spans="1:5" x14ac:dyDescent="0.25">
      <c r="A7" s="63" t="s">
        <v>32</v>
      </c>
      <c r="B7" t="s">
        <v>33</v>
      </c>
      <c r="C7" s="41">
        <v>254</v>
      </c>
      <c r="D7" s="41">
        <v>237</v>
      </c>
      <c r="E7" s="41">
        <v>270</v>
      </c>
    </row>
    <row r="8" spans="1:5" x14ac:dyDescent="0.25">
      <c r="A8" s="63" t="s">
        <v>32</v>
      </c>
      <c r="B8" t="s">
        <v>34</v>
      </c>
      <c r="C8" s="41">
        <v>121</v>
      </c>
      <c r="D8" s="41">
        <v>109</v>
      </c>
      <c r="E8" s="41">
        <v>133</v>
      </c>
    </row>
    <row r="9" spans="1:5" x14ac:dyDescent="0.25">
      <c r="A9" s="62" t="s">
        <v>42</v>
      </c>
      <c r="B9" s="8" t="s">
        <v>43</v>
      </c>
      <c r="C9" s="40">
        <v>206</v>
      </c>
      <c r="D9" s="40">
        <v>191</v>
      </c>
      <c r="E9" s="40">
        <v>221</v>
      </c>
    </row>
    <row r="10" spans="1:5" x14ac:dyDescent="0.25">
      <c r="A10" s="63" t="s">
        <v>32</v>
      </c>
      <c r="B10" t="s">
        <v>44</v>
      </c>
      <c r="C10" s="41">
        <v>297</v>
      </c>
      <c r="D10" s="41">
        <v>279</v>
      </c>
      <c r="E10" s="41">
        <v>316</v>
      </c>
    </row>
    <row r="11" spans="1:5" x14ac:dyDescent="0.25">
      <c r="A11" s="63" t="s">
        <v>32</v>
      </c>
      <c r="B11" t="s">
        <v>45</v>
      </c>
      <c r="C11" s="41">
        <v>51</v>
      </c>
      <c r="D11" s="41">
        <v>44</v>
      </c>
      <c r="E11" s="41">
        <v>58</v>
      </c>
    </row>
    <row r="12" spans="1:5" x14ac:dyDescent="0.25">
      <c r="A12" s="62" t="s">
        <v>46</v>
      </c>
      <c r="B12" s="8" t="s">
        <v>47</v>
      </c>
      <c r="C12" s="40">
        <v>11</v>
      </c>
      <c r="D12" s="40">
        <v>6</v>
      </c>
      <c r="E12" s="40">
        <v>16</v>
      </c>
    </row>
    <row r="13" spans="1:5" x14ac:dyDescent="0.25">
      <c r="A13" s="63" t="s">
        <v>32</v>
      </c>
      <c r="B13" t="s">
        <v>48</v>
      </c>
      <c r="C13" s="41">
        <v>9</v>
      </c>
      <c r="D13" s="41">
        <v>6</v>
      </c>
      <c r="E13" s="41">
        <v>13</v>
      </c>
    </row>
    <row r="14" spans="1:5" x14ac:dyDescent="0.25">
      <c r="A14" s="63" t="s">
        <v>32</v>
      </c>
      <c r="B14" t="s">
        <v>49</v>
      </c>
      <c r="C14" s="41">
        <v>29</v>
      </c>
      <c r="D14" s="41">
        <v>21</v>
      </c>
      <c r="E14" s="41">
        <v>36</v>
      </c>
    </row>
    <row r="15" spans="1:5" x14ac:dyDescent="0.25">
      <c r="A15" s="63" t="s">
        <v>32</v>
      </c>
      <c r="B15" t="s">
        <v>50</v>
      </c>
      <c r="C15" s="41">
        <v>74</v>
      </c>
      <c r="D15" s="41">
        <v>62</v>
      </c>
      <c r="E15" s="41">
        <v>86</v>
      </c>
    </row>
    <row r="16" spans="1:5" x14ac:dyDescent="0.25">
      <c r="A16" s="63" t="s">
        <v>32</v>
      </c>
      <c r="B16" t="s">
        <v>51</v>
      </c>
      <c r="C16" s="41">
        <v>157</v>
      </c>
      <c r="D16" s="41">
        <v>144</v>
      </c>
      <c r="E16" s="41">
        <v>170</v>
      </c>
    </row>
    <row r="17" spans="1:5" x14ac:dyDescent="0.25">
      <c r="A17" s="63" t="s">
        <v>32</v>
      </c>
      <c r="B17" t="s">
        <v>52</v>
      </c>
      <c r="C17" s="41">
        <v>218</v>
      </c>
      <c r="D17" s="41">
        <v>205</v>
      </c>
      <c r="E17" s="41">
        <v>231</v>
      </c>
    </row>
    <row r="18" spans="1:5" x14ac:dyDescent="0.25">
      <c r="A18" s="63" t="s">
        <v>32</v>
      </c>
      <c r="B18" t="s">
        <v>53</v>
      </c>
      <c r="C18" s="41">
        <v>55</v>
      </c>
      <c r="D18" s="41">
        <v>49</v>
      </c>
      <c r="E18" s="41">
        <v>62</v>
      </c>
    </row>
    <row r="19" spans="1:5" x14ac:dyDescent="0.25">
      <c r="A19" s="62" t="s">
        <v>54</v>
      </c>
      <c r="B19" s="8" t="s">
        <v>55</v>
      </c>
      <c r="C19" s="40">
        <v>237</v>
      </c>
      <c r="D19" s="40">
        <v>221</v>
      </c>
      <c r="E19" s="40">
        <v>254</v>
      </c>
    </row>
    <row r="20" spans="1:5" x14ac:dyDescent="0.25">
      <c r="A20" s="63" t="s">
        <v>32</v>
      </c>
      <c r="B20" t="s">
        <v>56</v>
      </c>
      <c r="C20" s="41">
        <v>317</v>
      </c>
      <c r="D20" s="41">
        <v>299</v>
      </c>
      <c r="E20" s="41">
        <v>335</v>
      </c>
    </row>
    <row r="21" spans="1:5" x14ac:dyDescent="0.25">
      <c r="A21" s="62" t="s">
        <v>57</v>
      </c>
      <c r="B21" s="8" t="s">
        <v>58</v>
      </c>
      <c r="C21" s="40">
        <v>479</v>
      </c>
      <c r="D21" s="40">
        <v>455</v>
      </c>
      <c r="E21" s="40">
        <v>503</v>
      </c>
    </row>
    <row r="22" spans="1:5" x14ac:dyDescent="0.25">
      <c r="A22" s="63" t="s">
        <v>32</v>
      </c>
      <c r="B22" t="s">
        <v>59</v>
      </c>
      <c r="C22" s="41">
        <v>33</v>
      </c>
      <c r="D22" s="41">
        <v>27</v>
      </c>
      <c r="E22" s="41">
        <v>40</v>
      </c>
    </row>
    <row r="23" spans="1:5" x14ac:dyDescent="0.25">
      <c r="A23" s="63" t="s">
        <v>32</v>
      </c>
      <c r="B23" t="s">
        <v>60</v>
      </c>
      <c r="C23" s="41">
        <v>72</v>
      </c>
      <c r="D23" s="41">
        <v>63</v>
      </c>
      <c r="E23" s="41">
        <v>82</v>
      </c>
    </row>
    <row r="24" spans="1:5" x14ac:dyDescent="0.25">
      <c r="A24" s="63" t="s">
        <v>32</v>
      </c>
      <c r="B24" t="s">
        <v>61</v>
      </c>
      <c r="C24" s="41">
        <v>56</v>
      </c>
      <c r="D24" s="41">
        <v>48</v>
      </c>
      <c r="E24" s="41">
        <v>64</v>
      </c>
    </row>
    <row r="25" spans="1:5" x14ac:dyDescent="0.25">
      <c r="A25" s="63" t="s">
        <v>32</v>
      </c>
      <c r="B25" t="s">
        <v>62</v>
      </c>
      <c r="C25" s="41">
        <v>44</v>
      </c>
      <c r="D25" s="41">
        <v>35</v>
      </c>
      <c r="E25" s="41">
        <v>52</v>
      </c>
    </row>
    <row r="26" spans="1:5" x14ac:dyDescent="0.25">
      <c r="A26" s="63" t="s">
        <v>32</v>
      </c>
      <c r="B26" t="s">
        <v>63</v>
      </c>
      <c r="C26" s="41">
        <v>54</v>
      </c>
      <c r="D26" s="41">
        <v>45</v>
      </c>
      <c r="E26" s="41">
        <v>63</v>
      </c>
    </row>
    <row r="27" spans="1:5" x14ac:dyDescent="0.25">
      <c r="A27" s="63" t="s">
        <v>32</v>
      </c>
      <c r="B27" t="s">
        <v>64</v>
      </c>
      <c r="C27" s="41">
        <v>51</v>
      </c>
      <c r="D27" s="41">
        <v>43</v>
      </c>
      <c r="E27" s="41">
        <v>59</v>
      </c>
    </row>
    <row r="28" spans="1:5" x14ac:dyDescent="0.25">
      <c r="A28" s="63" t="s">
        <v>32</v>
      </c>
      <c r="B28" t="s">
        <v>65</v>
      </c>
      <c r="C28" s="41">
        <v>64</v>
      </c>
      <c r="D28" s="41">
        <v>57</v>
      </c>
      <c r="E28" s="41">
        <v>71</v>
      </c>
    </row>
    <row r="29" spans="1:5" x14ac:dyDescent="0.25">
      <c r="A29" s="63" t="s">
        <v>32</v>
      </c>
      <c r="B29" t="s">
        <v>66</v>
      </c>
      <c r="C29" s="42">
        <v>67</v>
      </c>
      <c r="D29" s="42">
        <v>58</v>
      </c>
      <c r="E29" s="42">
        <v>75</v>
      </c>
    </row>
    <row r="30" spans="1:5" x14ac:dyDescent="0.25">
      <c r="A30" s="63" t="s">
        <v>32</v>
      </c>
      <c r="B30" t="s">
        <v>67</v>
      </c>
      <c r="C30" s="42">
        <v>38</v>
      </c>
      <c r="D30" s="42">
        <v>31</v>
      </c>
      <c r="E30" s="42">
        <v>45</v>
      </c>
    </row>
    <row r="31" spans="1:5" x14ac:dyDescent="0.25">
      <c r="A31" s="63" t="s">
        <v>32</v>
      </c>
      <c r="B31" t="s">
        <v>68</v>
      </c>
      <c r="C31" s="42">
        <v>26</v>
      </c>
      <c r="D31" s="42">
        <v>21</v>
      </c>
      <c r="E31" s="42">
        <v>31</v>
      </c>
    </row>
    <row r="32" spans="1:5" x14ac:dyDescent="0.25">
      <c r="A32" s="63" t="s">
        <v>32</v>
      </c>
      <c r="B32" t="s">
        <v>69</v>
      </c>
      <c r="C32" s="42">
        <v>40</v>
      </c>
      <c r="D32" s="42">
        <v>34</v>
      </c>
      <c r="E32" s="42">
        <v>47</v>
      </c>
    </row>
    <row r="33" spans="1:5" x14ac:dyDescent="0.25">
      <c r="A33" s="64" t="s">
        <v>32</v>
      </c>
      <c r="B33" s="54" t="s">
        <v>70</v>
      </c>
      <c r="C33" s="52">
        <v>9</v>
      </c>
      <c r="D33" s="52">
        <v>6</v>
      </c>
      <c r="E33" s="52">
        <v>12</v>
      </c>
    </row>
    <row r="35" spans="1:5" x14ac:dyDescent="0.25">
      <c r="A35" s="61" t="s">
        <v>71</v>
      </c>
      <c r="B35" s="61"/>
      <c r="C35" s="61"/>
      <c r="D35" s="61"/>
      <c r="E35" s="61"/>
    </row>
    <row r="36" spans="1:5" ht="75" customHeight="1" x14ac:dyDescent="0.25">
      <c r="A36" s="61" t="s">
        <v>72</v>
      </c>
      <c r="B36" s="61"/>
      <c r="C36" s="61"/>
      <c r="D36" s="61"/>
      <c r="E36" s="61"/>
    </row>
    <row r="37" spans="1:5" ht="30" customHeight="1" x14ac:dyDescent="0.25">
      <c r="A37" s="61" t="s">
        <v>73</v>
      </c>
      <c r="B37" s="61"/>
      <c r="C37" s="61"/>
      <c r="D37" s="61"/>
      <c r="E37" s="61"/>
    </row>
    <row r="38" spans="1:5" ht="45" customHeight="1" x14ac:dyDescent="0.25">
      <c r="A38" s="61" t="s">
        <v>74</v>
      </c>
      <c r="B38" s="61"/>
      <c r="C38" s="61"/>
      <c r="D38" s="61"/>
      <c r="E38" s="61"/>
    </row>
    <row r="39" spans="1:5" ht="30" customHeight="1" x14ac:dyDescent="0.25">
      <c r="A39" s="61" t="s">
        <v>75</v>
      </c>
      <c r="B39" s="61"/>
      <c r="C39" s="61"/>
      <c r="D39" s="61"/>
      <c r="E39" s="61"/>
    </row>
    <row r="40" spans="1:5" ht="30" customHeight="1" x14ac:dyDescent="0.25">
      <c r="A40" s="61" t="s">
        <v>76</v>
      </c>
      <c r="B40" s="61"/>
      <c r="C40" s="61"/>
      <c r="D40" s="61"/>
      <c r="E40" s="61"/>
    </row>
    <row r="41" spans="1:5" ht="30" customHeight="1" x14ac:dyDescent="0.25">
      <c r="A41" s="61" t="s">
        <v>77</v>
      </c>
      <c r="B41" s="61"/>
      <c r="C41" s="61"/>
      <c r="D41" s="61"/>
      <c r="E41" s="61"/>
    </row>
  </sheetData>
  <mergeCells count="13">
    <mergeCell ref="A39:E39"/>
    <mergeCell ref="A40:E40"/>
    <mergeCell ref="A41:E41"/>
    <mergeCell ref="A6:A8"/>
    <mergeCell ref="A9:A11"/>
    <mergeCell ref="A12:A18"/>
    <mergeCell ref="A19:A20"/>
    <mergeCell ref="A21:A33"/>
    <mergeCell ref="A2:E2"/>
    <mergeCell ref="A35:E35"/>
    <mergeCell ref="A36:E36"/>
    <mergeCell ref="A37:E37"/>
    <mergeCell ref="A38:E38"/>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6"/>
  <sheetViews>
    <sheetView showGridLines="0" workbookViewId="0"/>
  </sheetViews>
  <sheetFormatPr defaultColWidth="11.42578125" defaultRowHeight="15" x14ac:dyDescent="0.25"/>
  <cols>
    <col min="1" max="1" width="30.7109375" customWidth="1"/>
    <col min="2" max="2" width="40.7109375" customWidth="1"/>
    <col min="3" max="5" width="30.7109375" customWidth="1"/>
  </cols>
  <sheetData>
    <row r="1" spans="1:5" x14ac:dyDescent="0.25">
      <c r="A1" s="1" t="str">
        <f>HYPERLINK("#'Contents'!A1", "Back to Contents")</f>
        <v>Back to Contents</v>
      </c>
    </row>
    <row r="2" spans="1:5" x14ac:dyDescent="0.25">
      <c r="A2" s="60" t="s">
        <v>80</v>
      </c>
      <c r="B2" s="61"/>
      <c r="C2" s="61"/>
      <c r="D2" s="61"/>
      <c r="E2" s="61"/>
    </row>
    <row r="3" spans="1:5" x14ac:dyDescent="0.25">
      <c r="E3" s="7" t="s">
        <v>81</v>
      </c>
    </row>
    <row r="4" spans="1:5" x14ac:dyDescent="0.25">
      <c r="A4" s="5" t="s">
        <v>24</v>
      </c>
      <c r="B4" s="5" t="s">
        <v>25</v>
      </c>
      <c r="C4" s="6" t="s">
        <v>26</v>
      </c>
      <c r="D4" s="6" t="s">
        <v>27</v>
      </c>
      <c r="E4" s="6" t="s">
        <v>28</v>
      </c>
    </row>
    <row r="5" spans="1:5" x14ac:dyDescent="0.25">
      <c r="A5" s="8" t="s">
        <v>29</v>
      </c>
      <c r="B5" s="8" t="s">
        <v>29</v>
      </c>
      <c r="C5" s="13">
        <v>2.06</v>
      </c>
      <c r="D5" s="13">
        <v>2</v>
      </c>
      <c r="E5" s="13">
        <v>2.12</v>
      </c>
    </row>
    <row r="6" spans="1:5" x14ac:dyDescent="0.25">
      <c r="A6" s="62" t="s">
        <v>46</v>
      </c>
      <c r="B6" s="8" t="s">
        <v>47</v>
      </c>
      <c r="C6" s="13">
        <v>0.54</v>
      </c>
      <c r="D6" s="13">
        <v>0.42</v>
      </c>
      <c r="E6" s="13">
        <v>0.66</v>
      </c>
    </row>
    <row r="7" spans="1:5" x14ac:dyDescent="0.25">
      <c r="A7" s="63" t="s">
        <v>32</v>
      </c>
      <c r="B7" t="s">
        <v>48</v>
      </c>
      <c r="C7" s="17">
        <v>1.87</v>
      </c>
      <c r="D7" s="17">
        <v>1.64</v>
      </c>
      <c r="E7" s="17">
        <v>2.1</v>
      </c>
    </row>
    <row r="8" spans="1:5" x14ac:dyDescent="0.25">
      <c r="A8" s="63" t="s">
        <v>32</v>
      </c>
      <c r="B8" t="s">
        <v>49</v>
      </c>
      <c r="C8" s="17">
        <v>1.82</v>
      </c>
      <c r="D8" s="17">
        <v>1.57</v>
      </c>
      <c r="E8" s="17">
        <v>2.0699999999999998</v>
      </c>
    </row>
    <row r="9" spans="1:5" x14ac:dyDescent="0.25">
      <c r="A9" s="63" t="s">
        <v>32</v>
      </c>
      <c r="B9" t="s">
        <v>50</v>
      </c>
      <c r="C9" s="17">
        <v>1.91</v>
      </c>
      <c r="D9" s="17">
        <v>1.71</v>
      </c>
      <c r="E9" s="17">
        <v>2.11</v>
      </c>
    </row>
    <row r="10" spans="1:5" x14ac:dyDescent="0.25">
      <c r="A10" s="63" t="s">
        <v>32</v>
      </c>
      <c r="B10" t="s">
        <v>51</v>
      </c>
      <c r="C10" s="17">
        <v>2.94</v>
      </c>
      <c r="D10" s="17">
        <v>2.77</v>
      </c>
      <c r="E10" s="17">
        <v>3.1</v>
      </c>
    </row>
    <row r="11" spans="1:5" x14ac:dyDescent="0.25">
      <c r="A11" s="63" t="s">
        <v>32</v>
      </c>
      <c r="B11" t="s">
        <v>52</v>
      </c>
      <c r="C11" s="17">
        <v>2.75</v>
      </c>
      <c r="D11" s="17">
        <v>2.64</v>
      </c>
      <c r="E11" s="17">
        <v>2.87</v>
      </c>
    </row>
    <row r="12" spans="1:5" x14ac:dyDescent="0.25">
      <c r="A12" s="63" t="s">
        <v>32</v>
      </c>
      <c r="B12" t="s">
        <v>53</v>
      </c>
      <c r="C12" s="17">
        <v>1.3</v>
      </c>
      <c r="D12" s="17">
        <v>1.2</v>
      </c>
      <c r="E12" s="17">
        <v>1.4</v>
      </c>
    </row>
    <row r="13" spans="1:5" x14ac:dyDescent="0.25">
      <c r="A13" s="62" t="s">
        <v>54</v>
      </c>
      <c r="B13" s="8" t="s">
        <v>55</v>
      </c>
      <c r="C13" s="13">
        <v>1.77</v>
      </c>
      <c r="D13" s="13">
        <v>1.69</v>
      </c>
      <c r="E13" s="13">
        <v>1.85</v>
      </c>
    </row>
    <row r="14" spans="1:5" x14ac:dyDescent="0.25">
      <c r="A14" s="63" t="s">
        <v>32</v>
      </c>
      <c r="B14" t="s">
        <v>56</v>
      </c>
      <c r="C14" s="17">
        <v>2.34</v>
      </c>
      <c r="D14" s="17">
        <v>2.25</v>
      </c>
      <c r="E14" s="17">
        <v>2.4300000000000002</v>
      </c>
    </row>
    <row r="15" spans="1:5" x14ac:dyDescent="0.25">
      <c r="A15" s="62" t="s">
        <v>82</v>
      </c>
      <c r="B15" s="8" t="s">
        <v>83</v>
      </c>
      <c r="C15" s="13">
        <v>2.13</v>
      </c>
      <c r="D15" s="13">
        <v>2.06</v>
      </c>
      <c r="E15" s="13">
        <v>2.2000000000000002</v>
      </c>
    </row>
    <row r="16" spans="1:5" x14ac:dyDescent="0.25">
      <c r="A16" s="63" t="s">
        <v>32</v>
      </c>
      <c r="B16" t="s">
        <v>84</v>
      </c>
      <c r="C16" s="17">
        <v>1.22</v>
      </c>
      <c r="D16" s="17">
        <v>0.99</v>
      </c>
      <c r="E16" s="17">
        <v>1.45</v>
      </c>
    </row>
    <row r="17" spans="1:5" x14ac:dyDescent="0.25">
      <c r="A17" s="63" t="s">
        <v>32</v>
      </c>
      <c r="B17" t="s">
        <v>85</v>
      </c>
      <c r="C17" s="17">
        <v>0.86</v>
      </c>
      <c r="D17" s="17">
        <v>0.52</v>
      </c>
      <c r="E17" s="17">
        <v>1.21</v>
      </c>
    </row>
    <row r="18" spans="1:5" x14ac:dyDescent="0.25">
      <c r="A18" s="63" t="s">
        <v>32</v>
      </c>
      <c r="B18" t="s">
        <v>86</v>
      </c>
      <c r="C18" s="17">
        <v>1.62</v>
      </c>
      <c r="D18" s="17">
        <v>1.24</v>
      </c>
      <c r="E18" s="17">
        <v>1.99</v>
      </c>
    </row>
    <row r="19" spans="1:5" x14ac:dyDescent="0.25">
      <c r="A19" s="63" t="s">
        <v>32</v>
      </c>
      <c r="B19" t="s">
        <v>87</v>
      </c>
      <c r="C19" s="17">
        <v>1.65</v>
      </c>
      <c r="D19" s="17">
        <v>1.01</v>
      </c>
      <c r="E19" s="17">
        <v>2.2999999999999998</v>
      </c>
    </row>
    <row r="20" spans="1:5" x14ac:dyDescent="0.25">
      <c r="A20" s="62" t="s">
        <v>57</v>
      </c>
      <c r="B20" s="8" t="s">
        <v>58</v>
      </c>
      <c r="C20" s="13">
        <v>2.1</v>
      </c>
      <c r="D20" s="13">
        <v>2.0299999999999998</v>
      </c>
      <c r="E20" s="13">
        <v>2.17</v>
      </c>
    </row>
    <row r="21" spans="1:5" x14ac:dyDescent="0.25">
      <c r="A21" s="63" t="s">
        <v>32</v>
      </c>
      <c r="B21" t="s">
        <v>59</v>
      </c>
      <c r="C21" s="17">
        <v>2.94</v>
      </c>
      <c r="D21" s="17">
        <v>2.56</v>
      </c>
      <c r="E21" s="17">
        <v>3.32</v>
      </c>
    </row>
    <row r="22" spans="1:5" x14ac:dyDescent="0.25">
      <c r="A22" s="63" t="s">
        <v>32</v>
      </c>
      <c r="B22" t="s">
        <v>60</v>
      </c>
      <c r="C22" s="17">
        <v>2.35</v>
      </c>
      <c r="D22" s="17">
        <v>2.14</v>
      </c>
      <c r="E22" s="17">
        <v>2.56</v>
      </c>
    </row>
    <row r="23" spans="1:5" x14ac:dyDescent="0.25">
      <c r="A23" s="63" t="s">
        <v>32</v>
      </c>
      <c r="B23" t="s">
        <v>61</v>
      </c>
      <c r="C23" s="17">
        <v>2.3199999999999998</v>
      </c>
      <c r="D23" s="17">
        <v>2.09</v>
      </c>
      <c r="E23" s="17">
        <v>2.56</v>
      </c>
    </row>
    <row r="24" spans="1:5" x14ac:dyDescent="0.25">
      <c r="A24" s="63" t="s">
        <v>32</v>
      </c>
      <c r="B24" t="s">
        <v>62</v>
      </c>
      <c r="C24" s="17">
        <v>2.29</v>
      </c>
      <c r="D24" s="17">
        <v>2.0099999999999998</v>
      </c>
      <c r="E24" s="17">
        <v>2.58</v>
      </c>
    </row>
    <row r="25" spans="1:5" x14ac:dyDescent="0.25">
      <c r="A25" s="63" t="s">
        <v>32</v>
      </c>
      <c r="B25" t="s">
        <v>63</v>
      </c>
      <c r="C25" s="17">
        <v>2.59</v>
      </c>
      <c r="D25" s="17">
        <v>2.3199999999999998</v>
      </c>
      <c r="E25" s="17">
        <v>2.87</v>
      </c>
    </row>
    <row r="26" spans="1:5" x14ac:dyDescent="0.25">
      <c r="A26" s="63" t="s">
        <v>32</v>
      </c>
      <c r="B26" t="s">
        <v>64</v>
      </c>
      <c r="C26" s="17">
        <v>1.95</v>
      </c>
      <c r="D26" s="17">
        <v>1.75</v>
      </c>
      <c r="E26" s="17">
        <v>2.15</v>
      </c>
    </row>
    <row r="27" spans="1:5" x14ac:dyDescent="0.25">
      <c r="A27" s="63" t="s">
        <v>32</v>
      </c>
      <c r="B27" t="s">
        <v>65</v>
      </c>
      <c r="C27" s="17">
        <v>1.57</v>
      </c>
      <c r="D27" s="17">
        <v>1.44</v>
      </c>
      <c r="E27" s="17">
        <v>1.7</v>
      </c>
    </row>
    <row r="28" spans="1:5" x14ac:dyDescent="0.25">
      <c r="A28" s="63" t="s">
        <v>32</v>
      </c>
      <c r="B28" t="s">
        <v>66</v>
      </c>
      <c r="C28" s="17">
        <v>1.87</v>
      </c>
      <c r="D28" s="17">
        <v>1.71</v>
      </c>
      <c r="E28" s="17">
        <v>2.0299999999999998</v>
      </c>
    </row>
    <row r="29" spans="1:5" x14ac:dyDescent="0.25">
      <c r="A29" s="63" t="s">
        <v>32</v>
      </c>
      <c r="B29" t="s">
        <v>67</v>
      </c>
      <c r="C29" s="17">
        <v>1.85</v>
      </c>
      <c r="D29" s="17">
        <v>1.65</v>
      </c>
      <c r="E29" s="17">
        <v>2.06</v>
      </c>
    </row>
    <row r="30" spans="1:5" x14ac:dyDescent="0.25">
      <c r="A30" s="63" t="s">
        <v>32</v>
      </c>
      <c r="B30" t="s">
        <v>68</v>
      </c>
      <c r="C30" s="17">
        <v>1.99</v>
      </c>
      <c r="D30" s="17">
        <v>1.74</v>
      </c>
      <c r="E30" s="17">
        <v>2.2400000000000002</v>
      </c>
    </row>
    <row r="31" spans="1:5" x14ac:dyDescent="0.25">
      <c r="A31" s="63" t="s">
        <v>32</v>
      </c>
      <c r="B31" t="s">
        <v>69</v>
      </c>
      <c r="C31" s="17">
        <v>1.91</v>
      </c>
      <c r="D31" s="17">
        <v>1.71</v>
      </c>
      <c r="E31" s="17">
        <v>2.11</v>
      </c>
    </row>
    <row r="32" spans="1:5" x14ac:dyDescent="0.25">
      <c r="A32" s="63" t="s">
        <v>32</v>
      </c>
      <c r="B32" t="s">
        <v>70</v>
      </c>
      <c r="C32" s="17">
        <v>1.47</v>
      </c>
      <c r="D32" s="17">
        <v>1.19</v>
      </c>
      <c r="E32" s="17">
        <v>1.74</v>
      </c>
    </row>
    <row r="33" spans="1:5" x14ac:dyDescent="0.25">
      <c r="A33" s="62" t="s">
        <v>88</v>
      </c>
      <c r="B33" s="8" t="s">
        <v>89</v>
      </c>
      <c r="C33" s="13">
        <v>2.56</v>
      </c>
      <c r="D33" s="13">
        <v>2.35</v>
      </c>
      <c r="E33" s="13">
        <v>2.76</v>
      </c>
    </row>
    <row r="34" spans="1:5" x14ac:dyDescent="0.25">
      <c r="A34" s="63" t="s">
        <v>32</v>
      </c>
      <c r="B34" t="s">
        <v>90</v>
      </c>
      <c r="C34" s="17">
        <v>2.1800000000000002</v>
      </c>
      <c r="D34" s="17">
        <v>2.02</v>
      </c>
      <c r="E34" s="17">
        <v>2.33</v>
      </c>
    </row>
    <row r="35" spans="1:5" x14ac:dyDescent="0.25">
      <c r="A35" s="63" t="s">
        <v>32</v>
      </c>
      <c r="B35" t="s">
        <v>91</v>
      </c>
      <c r="C35" s="17">
        <v>2.15</v>
      </c>
      <c r="D35" s="17">
        <v>2.0099999999999998</v>
      </c>
      <c r="E35" s="17">
        <v>2.29</v>
      </c>
    </row>
    <row r="36" spans="1:5" x14ac:dyDescent="0.25">
      <c r="A36" s="63" t="s">
        <v>32</v>
      </c>
      <c r="B36" t="s">
        <v>92</v>
      </c>
      <c r="C36" s="17">
        <v>1.8</v>
      </c>
      <c r="D36" s="17">
        <v>1.69</v>
      </c>
      <c r="E36" s="17">
        <v>1.92</v>
      </c>
    </row>
    <row r="37" spans="1:5" x14ac:dyDescent="0.25">
      <c r="A37" s="63" t="s">
        <v>32</v>
      </c>
      <c r="B37" t="s">
        <v>93</v>
      </c>
      <c r="C37" s="17">
        <v>1.77</v>
      </c>
      <c r="D37" s="17">
        <v>1.66</v>
      </c>
      <c r="E37" s="17">
        <v>1.87</v>
      </c>
    </row>
    <row r="38" spans="1:5" x14ac:dyDescent="0.25">
      <c r="A38" s="62" t="s">
        <v>94</v>
      </c>
      <c r="B38" s="8" t="s">
        <v>95</v>
      </c>
      <c r="C38" s="13">
        <v>3.09</v>
      </c>
      <c r="D38" s="13">
        <v>2.83</v>
      </c>
      <c r="E38" s="13">
        <v>3.36</v>
      </c>
    </row>
    <row r="39" spans="1:5" x14ac:dyDescent="0.25">
      <c r="A39" s="63" t="s">
        <v>32</v>
      </c>
      <c r="B39" t="s">
        <v>96</v>
      </c>
      <c r="C39" s="17">
        <v>3.13</v>
      </c>
      <c r="D39" s="17">
        <v>2.83</v>
      </c>
      <c r="E39" s="17">
        <v>3.42</v>
      </c>
    </row>
    <row r="40" spans="1:5" x14ac:dyDescent="0.25">
      <c r="A40" s="63" t="s">
        <v>32</v>
      </c>
      <c r="B40" t="s">
        <v>97</v>
      </c>
      <c r="C40" s="17">
        <v>3.3</v>
      </c>
      <c r="D40" s="17">
        <v>2.73</v>
      </c>
      <c r="E40" s="17">
        <v>3.87</v>
      </c>
    </row>
    <row r="41" spans="1:5" x14ac:dyDescent="0.25">
      <c r="A41" s="63" t="s">
        <v>32</v>
      </c>
      <c r="B41" t="s">
        <v>98</v>
      </c>
      <c r="C41" s="17">
        <v>2.76</v>
      </c>
      <c r="D41" s="17">
        <v>2.2599999999999998</v>
      </c>
      <c r="E41" s="17">
        <v>3.27</v>
      </c>
    </row>
    <row r="42" spans="1:5" x14ac:dyDescent="0.25">
      <c r="A42" s="63" t="s">
        <v>32</v>
      </c>
      <c r="B42" t="s">
        <v>99</v>
      </c>
      <c r="C42" s="17">
        <v>2.52</v>
      </c>
      <c r="D42" s="17">
        <v>2.2000000000000002</v>
      </c>
      <c r="E42" s="17">
        <v>2.83</v>
      </c>
    </row>
    <row r="43" spans="1:5" x14ac:dyDescent="0.25">
      <c r="A43" s="63" t="s">
        <v>32</v>
      </c>
      <c r="B43" t="s">
        <v>100</v>
      </c>
      <c r="C43" s="17">
        <v>2.92</v>
      </c>
      <c r="D43" s="17">
        <v>2.39</v>
      </c>
      <c r="E43" s="17">
        <v>3.45</v>
      </c>
    </row>
    <row r="44" spans="1:5" x14ac:dyDescent="0.25">
      <c r="A44" s="63" t="s">
        <v>32</v>
      </c>
      <c r="B44" t="s">
        <v>101</v>
      </c>
      <c r="C44" s="17">
        <v>1.96</v>
      </c>
      <c r="D44" s="17">
        <v>1.42</v>
      </c>
      <c r="E44" s="17">
        <v>2.4900000000000002</v>
      </c>
    </row>
    <row r="45" spans="1:5" x14ac:dyDescent="0.25">
      <c r="A45" s="63" t="s">
        <v>32</v>
      </c>
      <c r="B45" t="s">
        <v>102</v>
      </c>
      <c r="C45" s="17">
        <v>2.83</v>
      </c>
      <c r="D45" s="17">
        <v>1.99</v>
      </c>
      <c r="E45" s="17">
        <v>3.66</v>
      </c>
    </row>
    <row r="46" spans="1:5" x14ac:dyDescent="0.25">
      <c r="A46" s="63" t="s">
        <v>32</v>
      </c>
      <c r="B46" t="s">
        <v>103</v>
      </c>
      <c r="C46" s="17">
        <v>1.82</v>
      </c>
      <c r="D46" s="17">
        <v>1.53</v>
      </c>
      <c r="E46" s="17">
        <v>2.11</v>
      </c>
    </row>
    <row r="47" spans="1:5" x14ac:dyDescent="0.25">
      <c r="A47" s="63" t="s">
        <v>32</v>
      </c>
      <c r="B47" t="s">
        <v>104</v>
      </c>
      <c r="C47" s="17">
        <v>1.9</v>
      </c>
      <c r="D47" s="17">
        <v>1.61</v>
      </c>
      <c r="E47" s="17">
        <v>2.1800000000000002</v>
      </c>
    </row>
    <row r="48" spans="1:5" x14ac:dyDescent="0.25">
      <c r="A48" s="63" t="s">
        <v>32</v>
      </c>
      <c r="B48" t="s">
        <v>105</v>
      </c>
      <c r="C48" s="17">
        <v>2.5</v>
      </c>
      <c r="D48" s="17">
        <v>2.21</v>
      </c>
      <c r="E48" s="17">
        <v>2.79</v>
      </c>
    </row>
    <row r="49" spans="1:5" x14ac:dyDescent="0.25">
      <c r="A49" s="63" t="s">
        <v>32</v>
      </c>
      <c r="B49" t="s">
        <v>106</v>
      </c>
      <c r="C49" s="17">
        <v>2.86</v>
      </c>
      <c r="D49" s="17">
        <v>2.5</v>
      </c>
      <c r="E49" s="17">
        <v>3.21</v>
      </c>
    </row>
    <row r="50" spans="1:5" x14ac:dyDescent="0.25">
      <c r="A50" s="63" t="s">
        <v>32</v>
      </c>
      <c r="B50" t="s">
        <v>107</v>
      </c>
      <c r="C50" s="17">
        <v>2.35</v>
      </c>
      <c r="D50" s="17">
        <v>1.8</v>
      </c>
      <c r="E50" s="17">
        <v>2.9</v>
      </c>
    </row>
    <row r="51" spans="1:5" x14ac:dyDescent="0.25">
      <c r="A51" s="63" t="s">
        <v>32</v>
      </c>
      <c r="B51" t="s">
        <v>108</v>
      </c>
      <c r="C51" s="43">
        <v>2.2599999999999998</v>
      </c>
      <c r="D51" s="43">
        <v>2.04</v>
      </c>
      <c r="E51" s="43">
        <v>2.48</v>
      </c>
    </row>
    <row r="52" spans="1:5" x14ac:dyDescent="0.25">
      <c r="A52" s="62" t="s">
        <v>109</v>
      </c>
      <c r="B52" s="8" t="s">
        <v>110</v>
      </c>
      <c r="C52" s="13">
        <v>1.7</v>
      </c>
      <c r="D52" s="13">
        <v>1.64</v>
      </c>
      <c r="E52" s="13">
        <v>1.76</v>
      </c>
    </row>
    <row r="53" spans="1:5" x14ac:dyDescent="0.25">
      <c r="A53" s="63" t="s">
        <v>32</v>
      </c>
      <c r="B53" t="s">
        <v>111</v>
      </c>
      <c r="C53" s="43">
        <v>2.4500000000000002</v>
      </c>
      <c r="D53" s="43">
        <v>2.19</v>
      </c>
      <c r="E53" s="43">
        <v>2.71</v>
      </c>
    </row>
    <row r="54" spans="1:5" x14ac:dyDescent="0.25">
      <c r="A54" s="63" t="s">
        <v>32</v>
      </c>
      <c r="B54" t="s">
        <v>112</v>
      </c>
      <c r="C54" s="43">
        <v>4.24</v>
      </c>
      <c r="D54" s="43">
        <v>3.89</v>
      </c>
      <c r="E54" s="43">
        <v>4.5999999999999996</v>
      </c>
    </row>
    <row r="55" spans="1:5" x14ac:dyDescent="0.25">
      <c r="A55" s="64" t="s">
        <v>32</v>
      </c>
      <c r="B55" s="54" t="s">
        <v>113</v>
      </c>
      <c r="C55" s="55">
        <v>5.47</v>
      </c>
      <c r="D55" s="55">
        <v>5.03</v>
      </c>
      <c r="E55" s="55">
        <v>5.91</v>
      </c>
    </row>
    <row r="57" spans="1:5" x14ac:dyDescent="0.25">
      <c r="A57" s="61" t="s">
        <v>71</v>
      </c>
      <c r="B57" s="61"/>
      <c r="C57" s="61"/>
      <c r="D57" s="61"/>
      <c r="E57" s="61"/>
    </row>
    <row r="58" spans="1:5" ht="62.1" customHeight="1" x14ac:dyDescent="0.25">
      <c r="A58" s="61" t="s">
        <v>72</v>
      </c>
      <c r="B58" s="61"/>
      <c r="C58" s="61"/>
      <c r="D58" s="61"/>
      <c r="E58" s="61"/>
    </row>
    <row r="59" spans="1:5" x14ac:dyDescent="0.25">
      <c r="A59" s="61" t="s">
        <v>73</v>
      </c>
      <c r="B59" s="61"/>
      <c r="C59" s="61"/>
      <c r="D59" s="61"/>
      <c r="E59" s="61"/>
    </row>
    <row r="60" spans="1:5" ht="45" customHeight="1" x14ac:dyDescent="0.25">
      <c r="A60" s="61" t="s">
        <v>74</v>
      </c>
      <c r="B60" s="61"/>
      <c r="C60" s="61"/>
      <c r="D60" s="61"/>
      <c r="E60" s="61"/>
    </row>
    <row r="61" spans="1:5" x14ac:dyDescent="0.25">
      <c r="A61" s="61" t="s">
        <v>75</v>
      </c>
      <c r="B61" s="61"/>
      <c r="C61" s="61"/>
      <c r="D61" s="61"/>
      <c r="E61" s="61"/>
    </row>
    <row r="62" spans="1:5" ht="30" customHeight="1" x14ac:dyDescent="0.25">
      <c r="A62" s="61" t="s">
        <v>76</v>
      </c>
      <c r="B62" s="61"/>
      <c r="C62" s="61"/>
      <c r="D62" s="61"/>
      <c r="E62" s="61"/>
    </row>
    <row r="63" spans="1:5" x14ac:dyDescent="0.25">
      <c r="A63" s="61" t="s">
        <v>114</v>
      </c>
      <c r="B63" s="61"/>
      <c r="C63" s="61"/>
      <c r="D63" s="61"/>
      <c r="E63" s="61"/>
    </row>
    <row r="64" spans="1:5" ht="45" customHeight="1" x14ac:dyDescent="0.25">
      <c r="A64" s="61" t="s">
        <v>115</v>
      </c>
      <c r="B64" s="61"/>
      <c r="C64" s="61"/>
      <c r="D64" s="61"/>
      <c r="E64" s="61"/>
    </row>
    <row r="65" spans="1:5" ht="103.5" customHeight="1" x14ac:dyDescent="0.25">
      <c r="A65" s="65" t="s">
        <v>116</v>
      </c>
      <c r="B65" s="65"/>
      <c r="C65" s="65"/>
      <c r="D65" s="65"/>
      <c r="E65" s="65"/>
    </row>
    <row r="66" spans="1:5" x14ac:dyDescent="0.25">
      <c r="A66" s="53"/>
      <c r="B66" s="53"/>
      <c r="C66" s="53"/>
      <c r="D66" s="53"/>
      <c r="E66" s="53"/>
    </row>
  </sheetData>
  <mergeCells count="17">
    <mergeCell ref="A33:A37"/>
    <mergeCell ref="A38:A51"/>
    <mergeCell ref="A52:A55"/>
    <mergeCell ref="A65:E65"/>
    <mergeCell ref="A2:E2"/>
    <mergeCell ref="A57:E57"/>
    <mergeCell ref="A58:E58"/>
    <mergeCell ref="A59:E59"/>
    <mergeCell ref="A60:E60"/>
    <mergeCell ref="A61:E61"/>
    <mergeCell ref="A62:E62"/>
    <mergeCell ref="A63:E63"/>
    <mergeCell ref="A64:E64"/>
    <mergeCell ref="A6:A12"/>
    <mergeCell ref="A13:A14"/>
    <mergeCell ref="A15:A19"/>
    <mergeCell ref="A20:A3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5"/>
  <sheetViews>
    <sheetView showGridLines="0" workbookViewId="0"/>
  </sheetViews>
  <sheetFormatPr defaultColWidth="11.42578125" defaultRowHeight="15" x14ac:dyDescent="0.25"/>
  <cols>
    <col min="1" max="1" width="30.7109375" customWidth="1"/>
    <col min="2" max="2" width="40.7109375" customWidth="1"/>
    <col min="3" max="5" width="30.7109375" customWidth="1"/>
  </cols>
  <sheetData>
    <row r="1" spans="1:5" x14ac:dyDescent="0.25">
      <c r="A1" s="1" t="str">
        <f>HYPERLINK("#'Contents'!A1", "Back to Contents")</f>
        <v>Back to Contents</v>
      </c>
    </row>
    <row r="2" spans="1:5" ht="30" customHeight="1" x14ac:dyDescent="0.25">
      <c r="A2" s="60" t="s">
        <v>117</v>
      </c>
      <c r="B2" s="61"/>
      <c r="C2" s="61"/>
      <c r="D2" s="61"/>
      <c r="E2" s="61"/>
    </row>
    <row r="3" spans="1:5" x14ac:dyDescent="0.25">
      <c r="E3" s="7" t="s">
        <v>81</v>
      </c>
    </row>
    <row r="4" spans="1:5" x14ac:dyDescent="0.25">
      <c r="A4" s="5" t="s">
        <v>24</v>
      </c>
      <c r="B4" s="5" t="s">
        <v>25</v>
      </c>
      <c r="C4" s="6" t="s">
        <v>26</v>
      </c>
      <c r="D4" s="6" t="s">
        <v>27</v>
      </c>
      <c r="E4" s="6" t="s">
        <v>28</v>
      </c>
    </row>
    <row r="5" spans="1:5" x14ac:dyDescent="0.25">
      <c r="A5" s="8" t="s">
        <v>29</v>
      </c>
      <c r="B5" s="8" t="s">
        <v>29</v>
      </c>
      <c r="C5" s="13">
        <v>1.46</v>
      </c>
      <c r="D5" s="13">
        <v>1.41</v>
      </c>
      <c r="E5" s="13">
        <v>1.52</v>
      </c>
    </row>
    <row r="6" spans="1:5" x14ac:dyDescent="0.25">
      <c r="A6" s="62" t="s">
        <v>46</v>
      </c>
      <c r="B6" s="8" t="s">
        <v>47</v>
      </c>
      <c r="C6" s="13">
        <v>0.26</v>
      </c>
      <c r="D6" s="13">
        <v>0.18</v>
      </c>
      <c r="E6" s="13">
        <v>0.34</v>
      </c>
    </row>
    <row r="7" spans="1:5" x14ac:dyDescent="0.25">
      <c r="A7" s="63" t="s">
        <v>32</v>
      </c>
      <c r="B7" t="s">
        <v>48</v>
      </c>
      <c r="C7" s="17">
        <v>0.99</v>
      </c>
      <c r="D7" s="17">
        <v>0.82</v>
      </c>
      <c r="E7" s="17">
        <v>1.1499999999999999</v>
      </c>
    </row>
    <row r="8" spans="1:5" x14ac:dyDescent="0.25">
      <c r="A8" s="63" t="s">
        <v>32</v>
      </c>
      <c r="B8" t="s">
        <v>49</v>
      </c>
      <c r="C8" s="17">
        <v>1.35</v>
      </c>
      <c r="D8" s="17">
        <v>1.1399999999999999</v>
      </c>
      <c r="E8" s="17">
        <v>1.57</v>
      </c>
    </row>
    <row r="9" spans="1:5" x14ac:dyDescent="0.25">
      <c r="A9" s="63" t="s">
        <v>32</v>
      </c>
      <c r="B9" t="s">
        <v>50</v>
      </c>
      <c r="C9" s="17">
        <v>1.46</v>
      </c>
      <c r="D9" s="17">
        <v>1.29</v>
      </c>
      <c r="E9" s="17">
        <v>1.64</v>
      </c>
    </row>
    <row r="10" spans="1:5" x14ac:dyDescent="0.25">
      <c r="A10" s="63" t="s">
        <v>32</v>
      </c>
      <c r="B10" t="s">
        <v>51</v>
      </c>
      <c r="C10" s="17">
        <v>2.09</v>
      </c>
      <c r="D10" s="17">
        <v>1.95</v>
      </c>
      <c r="E10" s="17">
        <v>2.23</v>
      </c>
    </row>
    <row r="11" spans="1:5" x14ac:dyDescent="0.25">
      <c r="A11" s="63" t="s">
        <v>32</v>
      </c>
      <c r="B11" t="s">
        <v>52</v>
      </c>
      <c r="C11" s="17">
        <v>2.0299999999999998</v>
      </c>
      <c r="D11" s="17">
        <v>1.93</v>
      </c>
      <c r="E11" s="17">
        <v>2.12</v>
      </c>
    </row>
    <row r="12" spans="1:5" x14ac:dyDescent="0.25">
      <c r="A12" s="63" t="s">
        <v>32</v>
      </c>
      <c r="B12" t="s">
        <v>53</v>
      </c>
      <c r="C12" s="17">
        <v>0.92</v>
      </c>
      <c r="D12" s="17">
        <v>0.84</v>
      </c>
      <c r="E12" s="17">
        <v>1</v>
      </c>
    </row>
    <row r="13" spans="1:5" x14ac:dyDescent="0.25">
      <c r="A13" s="62" t="s">
        <v>54</v>
      </c>
      <c r="B13" s="8" t="s">
        <v>55</v>
      </c>
      <c r="C13" s="13">
        <v>1.26</v>
      </c>
      <c r="D13" s="13">
        <v>1.19</v>
      </c>
      <c r="E13" s="13">
        <v>1.33</v>
      </c>
    </row>
    <row r="14" spans="1:5" x14ac:dyDescent="0.25">
      <c r="A14" s="63" t="s">
        <v>32</v>
      </c>
      <c r="B14" t="s">
        <v>56</v>
      </c>
      <c r="C14" s="17">
        <v>1.66</v>
      </c>
      <c r="D14" s="17">
        <v>1.59</v>
      </c>
      <c r="E14" s="17">
        <v>1.74</v>
      </c>
    </row>
    <row r="15" spans="1:5" x14ac:dyDescent="0.25">
      <c r="A15" s="62" t="s">
        <v>82</v>
      </c>
      <c r="B15" s="8" t="s">
        <v>83</v>
      </c>
      <c r="C15" s="13">
        <v>1.52</v>
      </c>
      <c r="D15" s="13">
        <v>1.46</v>
      </c>
      <c r="E15" s="13">
        <v>1.57</v>
      </c>
    </row>
    <row r="16" spans="1:5" x14ac:dyDescent="0.25">
      <c r="A16" s="63" t="s">
        <v>32</v>
      </c>
      <c r="B16" t="s">
        <v>84</v>
      </c>
      <c r="C16" s="17">
        <v>0.84</v>
      </c>
      <c r="D16" s="17">
        <v>0.66</v>
      </c>
      <c r="E16" s="17">
        <v>1.02</v>
      </c>
    </row>
    <row r="17" spans="1:5" x14ac:dyDescent="0.25">
      <c r="A17" s="63" t="s">
        <v>32</v>
      </c>
      <c r="B17" t="s">
        <v>85</v>
      </c>
      <c r="C17" s="17">
        <v>0.7</v>
      </c>
      <c r="D17" s="17">
        <v>0.39</v>
      </c>
      <c r="E17" s="17">
        <v>1.01</v>
      </c>
    </row>
    <row r="18" spans="1:5" x14ac:dyDescent="0.25">
      <c r="A18" s="63" t="s">
        <v>32</v>
      </c>
      <c r="B18" t="s">
        <v>86</v>
      </c>
      <c r="C18" s="17">
        <v>1.03</v>
      </c>
      <c r="D18" s="17">
        <v>0.74</v>
      </c>
      <c r="E18" s="17">
        <v>1.33</v>
      </c>
    </row>
    <row r="19" spans="1:5" x14ac:dyDescent="0.25">
      <c r="A19" s="63" t="s">
        <v>32</v>
      </c>
      <c r="B19" t="s">
        <v>87</v>
      </c>
      <c r="C19" s="17">
        <v>1.25</v>
      </c>
      <c r="D19" s="17">
        <v>0.74</v>
      </c>
      <c r="E19" s="17">
        <v>1.75</v>
      </c>
    </row>
    <row r="20" spans="1:5" x14ac:dyDescent="0.25">
      <c r="A20" s="62" t="s">
        <v>57</v>
      </c>
      <c r="B20" s="8" t="s">
        <v>58</v>
      </c>
      <c r="C20" s="13">
        <v>1.49</v>
      </c>
      <c r="D20" s="13">
        <v>1.43</v>
      </c>
      <c r="E20" s="13">
        <v>1.55</v>
      </c>
    </row>
    <row r="21" spans="1:5" x14ac:dyDescent="0.25">
      <c r="A21" s="63" t="s">
        <v>32</v>
      </c>
      <c r="B21" t="s">
        <v>59</v>
      </c>
      <c r="C21" s="17">
        <v>2.2999999999999998</v>
      </c>
      <c r="D21" s="17">
        <v>1.96</v>
      </c>
      <c r="E21" s="17">
        <v>2.63</v>
      </c>
    </row>
    <row r="22" spans="1:5" x14ac:dyDescent="0.25">
      <c r="A22" s="63" t="s">
        <v>32</v>
      </c>
      <c r="B22" t="s">
        <v>60</v>
      </c>
      <c r="C22" s="17">
        <v>1.77</v>
      </c>
      <c r="D22" s="17">
        <v>1.59</v>
      </c>
      <c r="E22" s="17">
        <v>1.96</v>
      </c>
    </row>
    <row r="23" spans="1:5" x14ac:dyDescent="0.25">
      <c r="A23" s="63" t="s">
        <v>32</v>
      </c>
      <c r="B23" t="s">
        <v>61</v>
      </c>
      <c r="C23" s="17">
        <v>1.75</v>
      </c>
      <c r="D23" s="17">
        <v>1.55</v>
      </c>
      <c r="E23" s="17">
        <v>1.96</v>
      </c>
    </row>
    <row r="24" spans="1:5" x14ac:dyDescent="0.25">
      <c r="A24" s="63" t="s">
        <v>32</v>
      </c>
      <c r="B24" t="s">
        <v>62</v>
      </c>
      <c r="C24" s="17">
        <v>1.62</v>
      </c>
      <c r="D24" s="17">
        <v>1.38</v>
      </c>
      <c r="E24" s="17">
        <v>1.86</v>
      </c>
    </row>
    <row r="25" spans="1:5" x14ac:dyDescent="0.25">
      <c r="A25" s="63" t="s">
        <v>32</v>
      </c>
      <c r="B25" t="s">
        <v>63</v>
      </c>
      <c r="C25" s="17">
        <v>1.68</v>
      </c>
      <c r="D25" s="17">
        <v>1.46</v>
      </c>
      <c r="E25" s="17">
        <v>1.9</v>
      </c>
    </row>
    <row r="26" spans="1:5" x14ac:dyDescent="0.25">
      <c r="A26" s="63" t="s">
        <v>32</v>
      </c>
      <c r="B26" t="s">
        <v>64</v>
      </c>
      <c r="C26" s="17">
        <v>1.35</v>
      </c>
      <c r="D26" s="17">
        <v>1.18</v>
      </c>
      <c r="E26" s="17">
        <v>1.52</v>
      </c>
    </row>
    <row r="27" spans="1:5" x14ac:dyDescent="0.25">
      <c r="A27" s="63" t="s">
        <v>32</v>
      </c>
      <c r="B27" t="s">
        <v>65</v>
      </c>
      <c r="C27" s="17">
        <v>1.1499999999999999</v>
      </c>
      <c r="D27" s="17">
        <v>1.04</v>
      </c>
      <c r="E27" s="17">
        <v>1.26</v>
      </c>
    </row>
    <row r="28" spans="1:5" x14ac:dyDescent="0.25">
      <c r="A28" s="63" t="s">
        <v>32</v>
      </c>
      <c r="B28" t="s">
        <v>66</v>
      </c>
      <c r="C28" s="17">
        <v>1.33</v>
      </c>
      <c r="D28" s="17">
        <v>1.2</v>
      </c>
      <c r="E28" s="17">
        <v>1.46</v>
      </c>
    </row>
    <row r="29" spans="1:5" x14ac:dyDescent="0.25">
      <c r="A29" s="63" t="s">
        <v>32</v>
      </c>
      <c r="B29" t="s">
        <v>67</v>
      </c>
      <c r="C29" s="17">
        <v>1.1599999999999999</v>
      </c>
      <c r="D29" s="17">
        <v>0.99</v>
      </c>
      <c r="E29" s="17">
        <v>1.32</v>
      </c>
    </row>
    <row r="30" spans="1:5" x14ac:dyDescent="0.25">
      <c r="A30" s="63" t="s">
        <v>32</v>
      </c>
      <c r="B30" t="s">
        <v>68</v>
      </c>
      <c r="C30" s="17">
        <v>1.36</v>
      </c>
      <c r="D30" s="17">
        <v>1.1499999999999999</v>
      </c>
      <c r="E30" s="17">
        <v>1.56</v>
      </c>
    </row>
    <row r="31" spans="1:5" x14ac:dyDescent="0.25">
      <c r="A31" s="63" t="s">
        <v>32</v>
      </c>
      <c r="B31" t="s">
        <v>69</v>
      </c>
      <c r="C31" s="17">
        <v>1.37</v>
      </c>
      <c r="D31" s="17">
        <v>1.2</v>
      </c>
      <c r="E31" s="17">
        <v>1.53</v>
      </c>
    </row>
    <row r="32" spans="1:5" x14ac:dyDescent="0.25">
      <c r="A32" s="63" t="s">
        <v>32</v>
      </c>
      <c r="B32" t="s">
        <v>70</v>
      </c>
      <c r="C32" s="17">
        <v>1.1200000000000001</v>
      </c>
      <c r="D32" s="17">
        <v>0.88</v>
      </c>
      <c r="E32" s="17">
        <v>1.36</v>
      </c>
    </row>
    <row r="33" spans="1:5" x14ac:dyDescent="0.25">
      <c r="A33" s="62" t="s">
        <v>88</v>
      </c>
      <c r="B33" s="8" t="s">
        <v>89</v>
      </c>
      <c r="C33" s="13">
        <v>1.9</v>
      </c>
      <c r="D33" s="13">
        <v>1.73</v>
      </c>
      <c r="E33" s="13">
        <v>2.08</v>
      </c>
    </row>
    <row r="34" spans="1:5" x14ac:dyDescent="0.25">
      <c r="A34" s="63" t="s">
        <v>32</v>
      </c>
      <c r="B34" t="s">
        <v>90</v>
      </c>
      <c r="C34" s="17">
        <v>1.62</v>
      </c>
      <c r="D34" s="17">
        <v>1.49</v>
      </c>
      <c r="E34" s="17">
        <v>1.76</v>
      </c>
    </row>
    <row r="35" spans="1:5" x14ac:dyDescent="0.25">
      <c r="A35" s="63" t="s">
        <v>32</v>
      </c>
      <c r="B35" t="s">
        <v>91</v>
      </c>
      <c r="C35" s="17">
        <v>1.5</v>
      </c>
      <c r="D35" s="17">
        <v>1.38</v>
      </c>
      <c r="E35" s="17">
        <v>1.62</v>
      </c>
    </row>
    <row r="36" spans="1:5" x14ac:dyDescent="0.25">
      <c r="A36" s="63" t="s">
        <v>32</v>
      </c>
      <c r="B36" t="s">
        <v>92</v>
      </c>
      <c r="C36" s="17">
        <v>1.26</v>
      </c>
      <c r="D36" s="17">
        <v>1.17</v>
      </c>
      <c r="E36" s="17">
        <v>1.36</v>
      </c>
    </row>
    <row r="37" spans="1:5" x14ac:dyDescent="0.25">
      <c r="A37" s="63" t="s">
        <v>32</v>
      </c>
      <c r="B37" t="s">
        <v>93</v>
      </c>
      <c r="C37" s="17">
        <v>1.18</v>
      </c>
      <c r="D37" s="17">
        <v>1.0900000000000001</v>
      </c>
      <c r="E37" s="17">
        <v>1.26</v>
      </c>
    </row>
    <row r="38" spans="1:5" x14ac:dyDescent="0.25">
      <c r="A38" s="62" t="s">
        <v>94</v>
      </c>
      <c r="B38" s="8" t="s">
        <v>95</v>
      </c>
      <c r="C38" s="13">
        <v>2.11</v>
      </c>
      <c r="D38" s="13">
        <v>1.88</v>
      </c>
      <c r="E38" s="13">
        <v>2.33</v>
      </c>
    </row>
    <row r="39" spans="1:5" x14ac:dyDescent="0.25">
      <c r="A39" s="63" t="s">
        <v>32</v>
      </c>
      <c r="B39" t="s">
        <v>96</v>
      </c>
      <c r="C39" s="17">
        <v>2.57</v>
      </c>
      <c r="D39" s="17">
        <v>2.2999999999999998</v>
      </c>
      <c r="E39" s="17">
        <v>2.84</v>
      </c>
    </row>
    <row r="40" spans="1:5" x14ac:dyDescent="0.25">
      <c r="A40" s="63" t="s">
        <v>32</v>
      </c>
      <c r="B40" t="s">
        <v>97</v>
      </c>
      <c r="C40" s="17">
        <v>2.59</v>
      </c>
      <c r="D40" s="17">
        <v>2.09</v>
      </c>
      <c r="E40" s="17">
        <v>3.09</v>
      </c>
    </row>
    <row r="41" spans="1:5" x14ac:dyDescent="0.25">
      <c r="A41" s="63" t="s">
        <v>32</v>
      </c>
      <c r="B41" t="s">
        <v>98</v>
      </c>
      <c r="C41" s="17">
        <v>2.06</v>
      </c>
      <c r="D41" s="17">
        <v>1.63</v>
      </c>
      <c r="E41" s="17">
        <v>2.5</v>
      </c>
    </row>
    <row r="42" spans="1:5" x14ac:dyDescent="0.25">
      <c r="A42" s="63" t="s">
        <v>32</v>
      </c>
      <c r="B42" t="s">
        <v>99</v>
      </c>
      <c r="C42" s="17">
        <v>1.83</v>
      </c>
      <c r="D42" s="17">
        <v>1.57</v>
      </c>
      <c r="E42" s="17">
        <v>2.1</v>
      </c>
    </row>
    <row r="43" spans="1:5" x14ac:dyDescent="0.25">
      <c r="A43" s="63" t="s">
        <v>32</v>
      </c>
      <c r="B43" t="s">
        <v>100</v>
      </c>
      <c r="C43" s="17">
        <v>2.14</v>
      </c>
      <c r="D43" s="17">
        <v>1.68</v>
      </c>
      <c r="E43" s="17">
        <v>2.59</v>
      </c>
    </row>
    <row r="44" spans="1:5" x14ac:dyDescent="0.25">
      <c r="A44" s="63" t="s">
        <v>32</v>
      </c>
      <c r="B44" t="s">
        <v>101</v>
      </c>
      <c r="C44" s="17">
        <v>1.3</v>
      </c>
      <c r="D44" s="17">
        <v>0.86</v>
      </c>
      <c r="E44" s="17">
        <v>1.74</v>
      </c>
    </row>
    <row r="45" spans="1:5" x14ac:dyDescent="0.25">
      <c r="A45" s="63" t="s">
        <v>32</v>
      </c>
      <c r="B45" t="s">
        <v>102</v>
      </c>
      <c r="C45" s="17">
        <v>1.95</v>
      </c>
      <c r="D45" s="17">
        <v>1.28</v>
      </c>
      <c r="E45" s="17">
        <v>2.62</v>
      </c>
    </row>
    <row r="46" spans="1:5" x14ac:dyDescent="0.25">
      <c r="A46" s="63" t="s">
        <v>32</v>
      </c>
      <c r="B46" t="s">
        <v>103</v>
      </c>
      <c r="C46" s="17">
        <v>1.33</v>
      </c>
      <c r="D46" s="17">
        <v>1.0900000000000001</v>
      </c>
      <c r="E46" s="17">
        <v>1.58</v>
      </c>
    </row>
    <row r="47" spans="1:5" x14ac:dyDescent="0.25">
      <c r="A47" s="63" t="s">
        <v>32</v>
      </c>
      <c r="B47" t="s">
        <v>104</v>
      </c>
      <c r="C47" s="17">
        <v>1.45</v>
      </c>
      <c r="D47" s="17">
        <v>1.19</v>
      </c>
      <c r="E47" s="17">
        <v>1.71</v>
      </c>
    </row>
    <row r="48" spans="1:5" x14ac:dyDescent="0.25">
      <c r="A48" s="63" t="s">
        <v>32</v>
      </c>
      <c r="B48" t="s">
        <v>105</v>
      </c>
      <c r="C48" s="17">
        <v>1.81</v>
      </c>
      <c r="D48" s="17">
        <v>1.56</v>
      </c>
      <c r="E48" s="17">
        <v>2.06</v>
      </c>
    </row>
    <row r="49" spans="1:5" x14ac:dyDescent="0.25">
      <c r="A49" s="63" t="s">
        <v>32</v>
      </c>
      <c r="B49" t="s">
        <v>106</v>
      </c>
      <c r="C49" s="17">
        <v>2.08</v>
      </c>
      <c r="D49" s="17">
        <v>1.77</v>
      </c>
      <c r="E49" s="17">
        <v>2.4</v>
      </c>
    </row>
    <row r="50" spans="1:5" x14ac:dyDescent="0.25">
      <c r="A50" s="63" t="s">
        <v>32</v>
      </c>
      <c r="B50" t="s">
        <v>107</v>
      </c>
      <c r="C50" s="17">
        <v>1.93</v>
      </c>
      <c r="D50" s="17">
        <v>1.42</v>
      </c>
      <c r="E50" s="17">
        <v>2.44</v>
      </c>
    </row>
    <row r="51" spans="1:5" x14ac:dyDescent="0.25">
      <c r="A51" s="63" t="s">
        <v>32</v>
      </c>
      <c r="B51" t="s">
        <v>108</v>
      </c>
      <c r="C51" s="43">
        <v>1.67</v>
      </c>
      <c r="D51" s="43">
        <v>1.48</v>
      </c>
      <c r="E51" s="43">
        <v>1.86</v>
      </c>
    </row>
    <row r="52" spans="1:5" x14ac:dyDescent="0.25">
      <c r="A52" s="62" t="s">
        <v>109</v>
      </c>
      <c r="B52" s="8" t="s">
        <v>110</v>
      </c>
      <c r="C52" s="13">
        <v>1.19</v>
      </c>
      <c r="D52" s="13">
        <v>1.1399999999999999</v>
      </c>
      <c r="E52" s="13">
        <v>1.24</v>
      </c>
    </row>
    <row r="53" spans="1:5" x14ac:dyDescent="0.25">
      <c r="A53" s="63" t="s">
        <v>32</v>
      </c>
      <c r="B53" t="s">
        <v>111</v>
      </c>
      <c r="C53" s="43">
        <v>1.72</v>
      </c>
      <c r="D53" s="43">
        <v>1.5</v>
      </c>
      <c r="E53" s="43">
        <v>1.94</v>
      </c>
    </row>
    <row r="54" spans="1:5" x14ac:dyDescent="0.25">
      <c r="A54" s="63" t="s">
        <v>32</v>
      </c>
      <c r="B54" t="s">
        <v>112</v>
      </c>
      <c r="C54" s="43">
        <v>3.29</v>
      </c>
      <c r="D54" s="43">
        <v>2.97</v>
      </c>
      <c r="E54" s="43">
        <v>3.6</v>
      </c>
    </row>
    <row r="55" spans="1:5" x14ac:dyDescent="0.25">
      <c r="A55" s="64" t="s">
        <v>32</v>
      </c>
      <c r="B55" s="54" t="s">
        <v>113</v>
      </c>
      <c r="C55" s="55">
        <v>3.95</v>
      </c>
      <c r="D55" s="55">
        <v>3.58</v>
      </c>
      <c r="E55" s="55">
        <v>4.32</v>
      </c>
    </row>
    <row r="57" spans="1:5" x14ac:dyDescent="0.25">
      <c r="A57" s="61" t="s">
        <v>71</v>
      </c>
      <c r="B57" s="61"/>
      <c r="C57" s="61"/>
      <c r="D57" s="61"/>
      <c r="E57" s="61"/>
    </row>
    <row r="58" spans="1:5" ht="62.1" customHeight="1" x14ac:dyDescent="0.25">
      <c r="A58" s="61" t="s">
        <v>72</v>
      </c>
      <c r="B58" s="61"/>
      <c r="C58" s="61"/>
      <c r="D58" s="61"/>
      <c r="E58" s="61"/>
    </row>
    <row r="59" spans="1:5" x14ac:dyDescent="0.25">
      <c r="A59" s="61" t="s">
        <v>73</v>
      </c>
      <c r="B59" s="61"/>
      <c r="C59" s="61"/>
      <c r="D59" s="61"/>
      <c r="E59" s="61"/>
    </row>
    <row r="60" spans="1:5" ht="45" customHeight="1" x14ac:dyDescent="0.25">
      <c r="A60" s="61" t="s">
        <v>74</v>
      </c>
      <c r="B60" s="61"/>
      <c r="C60" s="61"/>
      <c r="D60" s="61"/>
      <c r="E60" s="61"/>
    </row>
    <row r="61" spans="1:5" x14ac:dyDescent="0.25">
      <c r="A61" s="61" t="s">
        <v>75</v>
      </c>
      <c r="B61" s="61"/>
      <c r="C61" s="61"/>
      <c r="D61" s="61"/>
      <c r="E61" s="61"/>
    </row>
    <row r="62" spans="1:5" ht="30" customHeight="1" x14ac:dyDescent="0.25">
      <c r="A62" s="61" t="s">
        <v>76</v>
      </c>
      <c r="B62" s="61"/>
      <c r="C62" s="61"/>
      <c r="D62" s="61"/>
      <c r="E62" s="61"/>
    </row>
    <row r="63" spans="1:5" x14ac:dyDescent="0.25">
      <c r="A63" s="61" t="s">
        <v>114</v>
      </c>
      <c r="B63" s="61"/>
      <c r="C63" s="61"/>
      <c r="D63" s="61"/>
      <c r="E63" s="61"/>
    </row>
    <row r="64" spans="1:5" ht="45" customHeight="1" x14ac:dyDescent="0.25">
      <c r="A64" s="61" t="s">
        <v>115</v>
      </c>
      <c r="B64" s="61"/>
      <c r="C64" s="61"/>
      <c r="D64" s="61"/>
      <c r="E64" s="61"/>
    </row>
    <row r="65" spans="1:5" ht="103.5" customHeight="1" x14ac:dyDescent="0.25">
      <c r="A65" s="65" t="s">
        <v>116</v>
      </c>
      <c r="B65" s="65"/>
      <c r="C65" s="65"/>
      <c r="D65" s="65"/>
      <c r="E65" s="65"/>
    </row>
  </sheetData>
  <mergeCells count="17">
    <mergeCell ref="A33:A37"/>
    <mergeCell ref="A38:A51"/>
    <mergeCell ref="A52:A55"/>
    <mergeCell ref="A65:E65"/>
    <mergeCell ref="A2:E2"/>
    <mergeCell ref="A57:E57"/>
    <mergeCell ref="A58:E58"/>
    <mergeCell ref="A59:E59"/>
    <mergeCell ref="A60:E60"/>
    <mergeCell ref="A61:E61"/>
    <mergeCell ref="A62:E62"/>
    <mergeCell ref="A63:E63"/>
    <mergeCell ref="A64:E64"/>
    <mergeCell ref="A6:A12"/>
    <mergeCell ref="A13:A14"/>
    <mergeCell ref="A15:A19"/>
    <mergeCell ref="A20:A32"/>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5"/>
  <sheetViews>
    <sheetView showGridLines="0" workbookViewId="0"/>
  </sheetViews>
  <sheetFormatPr defaultColWidth="11.42578125" defaultRowHeight="15" x14ac:dyDescent="0.25"/>
  <cols>
    <col min="1" max="1" width="30.7109375" customWidth="1"/>
    <col min="2" max="2" width="40.7109375" customWidth="1"/>
    <col min="3" max="5" width="30.7109375" customWidth="1"/>
  </cols>
  <sheetData>
    <row r="1" spans="1:5" x14ac:dyDescent="0.25">
      <c r="A1" s="1" t="str">
        <f>HYPERLINK("#'Contents'!A1", "Back to Contents")</f>
        <v>Back to Contents</v>
      </c>
    </row>
    <row r="2" spans="1:5" ht="30" customHeight="1" x14ac:dyDescent="0.25">
      <c r="A2" s="60" t="s">
        <v>118</v>
      </c>
      <c r="B2" s="61"/>
      <c r="C2" s="61"/>
      <c r="D2" s="61"/>
      <c r="E2" s="61"/>
    </row>
    <row r="3" spans="1:5" x14ac:dyDescent="0.25">
      <c r="E3" s="7" t="s">
        <v>81</v>
      </c>
    </row>
    <row r="4" spans="1:5" x14ac:dyDescent="0.25">
      <c r="A4" s="5" t="s">
        <v>24</v>
      </c>
      <c r="B4" s="5" t="s">
        <v>25</v>
      </c>
      <c r="C4" s="6" t="s">
        <v>26</v>
      </c>
      <c r="D4" s="6" t="s">
        <v>27</v>
      </c>
      <c r="E4" s="6" t="s">
        <v>28</v>
      </c>
    </row>
    <row r="5" spans="1:5" x14ac:dyDescent="0.25">
      <c r="A5" s="8" t="s">
        <v>29</v>
      </c>
      <c r="B5" s="8" t="s">
        <v>29</v>
      </c>
      <c r="C5" s="13">
        <v>0.86</v>
      </c>
      <c r="D5" s="13">
        <v>0.82</v>
      </c>
      <c r="E5" s="13">
        <v>0.9</v>
      </c>
    </row>
    <row r="6" spans="1:5" x14ac:dyDescent="0.25">
      <c r="A6" s="62" t="s">
        <v>46</v>
      </c>
      <c r="B6" s="8" t="s">
        <v>47</v>
      </c>
      <c r="C6" s="13">
        <v>0.14000000000000001</v>
      </c>
      <c r="D6" s="13">
        <v>0.08</v>
      </c>
      <c r="E6" s="13">
        <v>0.2</v>
      </c>
    </row>
    <row r="7" spans="1:5" x14ac:dyDescent="0.25">
      <c r="A7" s="63" t="s">
        <v>32</v>
      </c>
      <c r="B7" t="s">
        <v>48</v>
      </c>
      <c r="C7" s="17">
        <v>0.24</v>
      </c>
      <c r="D7" s="17">
        <v>0.16</v>
      </c>
      <c r="E7" s="17">
        <v>0.33</v>
      </c>
    </row>
    <row r="8" spans="1:5" x14ac:dyDescent="0.25">
      <c r="A8" s="63" t="s">
        <v>32</v>
      </c>
      <c r="B8" t="s">
        <v>49</v>
      </c>
      <c r="C8" s="17">
        <v>0.49</v>
      </c>
      <c r="D8" s="17">
        <v>0.36</v>
      </c>
      <c r="E8" s="17">
        <v>0.62</v>
      </c>
    </row>
    <row r="9" spans="1:5" x14ac:dyDescent="0.25">
      <c r="A9" s="63" t="s">
        <v>32</v>
      </c>
      <c r="B9" t="s">
        <v>50</v>
      </c>
      <c r="C9" s="17">
        <v>0.83</v>
      </c>
      <c r="D9" s="17">
        <v>0.7</v>
      </c>
      <c r="E9" s="17">
        <v>0.96</v>
      </c>
    </row>
    <row r="10" spans="1:5" x14ac:dyDescent="0.25">
      <c r="A10" s="63" t="s">
        <v>32</v>
      </c>
      <c r="B10" t="s">
        <v>51</v>
      </c>
      <c r="C10" s="17">
        <v>1.24</v>
      </c>
      <c r="D10" s="17">
        <v>1.1299999999999999</v>
      </c>
      <c r="E10" s="17">
        <v>1.34</v>
      </c>
    </row>
    <row r="11" spans="1:5" x14ac:dyDescent="0.25">
      <c r="A11" s="63" t="s">
        <v>32</v>
      </c>
      <c r="B11" t="s">
        <v>52</v>
      </c>
      <c r="C11" s="17">
        <v>1.34</v>
      </c>
      <c r="D11" s="17">
        <v>1.26</v>
      </c>
      <c r="E11" s="17">
        <v>1.41</v>
      </c>
    </row>
    <row r="12" spans="1:5" x14ac:dyDescent="0.25">
      <c r="A12" s="63" t="s">
        <v>32</v>
      </c>
      <c r="B12" t="s">
        <v>53</v>
      </c>
      <c r="C12" s="17">
        <v>0.63</v>
      </c>
      <c r="D12" s="17">
        <v>0.56000000000000005</v>
      </c>
      <c r="E12" s="17">
        <v>0.7</v>
      </c>
    </row>
    <row r="13" spans="1:5" x14ac:dyDescent="0.25">
      <c r="A13" s="62" t="s">
        <v>54</v>
      </c>
      <c r="B13" s="8" t="s">
        <v>55</v>
      </c>
      <c r="C13" s="13">
        <v>0.74</v>
      </c>
      <c r="D13" s="13">
        <v>0.69</v>
      </c>
      <c r="E13" s="13">
        <v>0.79</v>
      </c>
    </row>
    <row r="14" spans="1:5" x14ac:dyDescent="0.25">
      <c r="A14" s="63" t="s">
        <v>32</v>
      </c>
      <c r="B14" t="s">
        <v>56</v>
      </c>
      <c r="C14" s="17">
        <v>0.97</v>
      </c>
      <c r="D14" s="17">
        <v>0.91</v>
      </c>
      <c r="E14" s="17">
        <v>1.02</v>
      </c>
    </row>
    <row r="15" spans="1:5" x14ac:dyDescent="0.25">
      <c r="A15" s="62" t="s">
        <v>82</v>
      </c>
      <c r="B15" s="8" t="s">
        <v>83</v>
      </c>
      <c r="C15" s="13">
        <v>0.88</v>
      </c>
      <c r="D15" s="13">
        <v>0.84</v>
      </c>
      <c r="E15" s="13">
        <v>0.93</v>
      </c>
    </row>
    <row r="16" spans="1:5" x14ac:dyDescent="0.25">
      <c r="A16" s="63" t="s">
        <v>32</v>
      </c>
      <c r="B16" t="s">
        <v>84</v>
      </c>
      <c r="C16" s="17">
        <v>0.55000000000000004</v>
      </c>
      <c r="D16" s="17">
        <v>0.41</v>
      </c>
      <c r="E16" s="17">
        <v>0.69</v>
      </c>
    </row>
    <row r="17" spans="1:5" x14ac:dyDescent="0.25">
      <c r="A17" s="63" t="s">
        <v>32</v>
      </c>
      <c r="B17" t="s">
        <v>85</v>
      </c>
      <c r="C17" s="17">
        <v>0.52</v>
      </c>
      <c r="D17" s="17">
        <v>0.24</v>
      </c>
      <c r="E17" s="17">
        <v>0.8</v>
      </c>
    </row>
    <row r="18" spans="1:5" x14ac:dyDescent="0.25">
      <c r="A18" s="63" t="s">
        <v>32</v>
      </c>
      <c r="B18" t="s">
        <v>86</v>
      </c>
      <c r="C18" s="17">
        <v>0.66</v>
      </c>
      <c r="D18" s="17">
        <v>0.42</v>
      </c>
      <c r="E18" s="17">
        <v>0.89</v>
      </c>
    </row>
    <row r="19" spans="1:5" x14ac:dyDescent="0.25">
      <c r="A19" s="63" t="s">
        <v>32</v>
      </c>
      <c r="B19" t="s">
        <v>87</v>
      </c>
      <c r="C19" s="17">
        <v>0.56000000000000005</v>
      </c>
      <c r="D19" s="17">
        <v>0.27</v>
      </c>
      <c r="E19" s="17">
        <v>0.85</v>
      </c>
    </row>
    <row r="20" spans="1:5" x14ac:dyDescent="0.25">
      <c r="A20" s="62" t="s">
        <v>57</v>
      </c>
      <c r="B20" s="8" t="s">
        <v>58</v>
      </c>
      <c r="C20" s="13">
        <v>0.88</v>
      </c>
      <c r="D20" s="13">
        <v>0.83</v>
      </c>
      <c r="E20" s="13">
        <v>0.92</v>
      </c>
    </row>
    <row r="21" spans="1:5" x14ac:dyDescent="0.25">
      <c r="A21" s="63" t="s">
        <v>32</v>
      </c>
      <c r="B21" t="s">
        <v>59</v>
      </c>
      <c r="C21" s="17">
        <v>1.3</v>
      </c>
      <c r="D21" s="17">
        <v>1.05</v>
      </c>
      <c r="E21" s="17">
        <v>1.54</v>
      </c>
    </row>
    <row r="22" spans="1:5" x14ac:dyDescent="0.25">
      <c r="A22" s="63" t="s">
        <v>32</v>
      </c>
      <c r="B22" t="s">
        <v>60</v>
      </c>
      <c r="C22" s="17">
        <v>1.02</v>
      </c>
      <c r="D22" s="17">
        <v>0.89</v>
      </c>
      <c r="E22" s="17">
        <v>1.1499999999999999</v>
      </c>
    </row>
    <row r="23" spans="1:5" x14ac:dyDescent="0.25">
      <c r="A23" s="63" t="s">
        <v>32</v>
      </c>
      <c r="B23" t="s">
        <v>61</v>
      </c>
      <c r="C23" s="17">
        <v>1.05</v>
      </c>
      <c r="D23" s="17">
        <v>0.9</v>
      </c>
      <c r="E23" s="17">
        <v>1.2</v>
      </c>
    </row>
    <row r="24" spans="1:5" x14ac:dyDescent="0.25">
      <c r="A24" s="63" t="s">
        <v>32</v>
      </c>
      <c r="B24" t="s">
        <v>62</v>
      </c>
      <c r="C24" s="17">
        <v>0.93</v>
      </c>
      <c r="D24" s="17">
        <v>0.75</v>
      </c>
      <c r="E24" s="17">
        <v>1.1100000000000001</v>
      </c>
    </row>
    <row r="25" spans="1:5" x14ac:dyDescent="0.25">
      <c r="A25" s="63" t="s">
        <v>32</v>
      </c>
      <c r="B25" t="s">
        <v>63</v>
      </c>
      <c r="C25" s="17">
        <v>0.94</v>
      </c>
      <c r="D25" s="17">
        <v>0.79</v>
      </c>
      <c r="E25" s="17">
        <v>1.0900000000000001</v>
      </c>
    </row>
    <row r="26" spans="1:5" x14ac:dyDescent="0.25">
      <c r="A26" s="63" t="s">
        <v>32</v>
      </c>
      <c r="B26" t="s">
        <v>64</v>
      </c>
      <c r="C26" s="17">
        <v>0.84</v>
      </c>
      <c r="D26" s="17">
        <v>0.71</v>
      </c>
      <c r="E26" s="17">
        <v>0.97</v>
      </c>
    </row>
    <row r="27" spans="1:5" x14ac:dyDescent="0.25">
      <c r="A27" s="63" t="s">
        <v>32</v>
      </c>
      <c r="B27" t="s">
        <v>65</v>
      </c>
      <c r="C27" s="17">
        <v>0.73</v>
      </c>
      <c r="D27" s="17">
        <v>0.65</v>
      </c>
      <c r="E27" s="17">
        <v>0.82</v>
      </c>
    </row>
    <row r="28" spans="1:5" x14ac:dyDescent="0.25">
      <c r="A28" s="63" t="s">
        <v>32</v>
      </c>
      <c r="B28" t="s">
        <v>66</v>
      </c>
      <c r="C28" s="17">
        <v>0.75</v>
      </c>
      <c r="D28" s="17">
        <v>0.66</v>
      </c>
      <c r="E28" s="17">
        <v>0.84</v>
      </c>
    </row>
    <row r="29" spans="1:5" x14ac:dyDescent="0.25">
      <c r="A29" s="63" t="s">
        <v>32</v>
      </c>
      <c r="B29" t="s">
        <v>67</v>
      </c>
      <c r="C29" s="17">
        <v>0.69</v>
      </c>
      <c r="D29" s="17">
        <v>0.56999999999999995</v>
      </c>
      <c r="E29" s="17">
        <v>0.82</v>
      </c>
    </row>
    <row r="30" spans="1:5" x14ac:dyDescent="0.25">
      <c r="A30" s="63" t="s">
        <v>32</v>
      </c>
      <c r="B30" t="s">
        <v>68</v>
      </c>
      <c r="C30" s="17">
        <v>0.84</v>
      </c>
      <c r="D30" s="17">
        <v>0.68</v>
      </c>
      <c r="E30" s="17">
        <v>1</v>
      </c>
    </row>
    <row r="31" spans="1:5" x14ac:dyDescent="0.25">
      <c r="A31" s="63" t="s">
        <v>32</v>
      </c>
      <c r="B31" t="s">
        <v>69</v>
      </c>
      <c r="C31" s="17">
        <v>0.77</v>
      </c>
      <c r="D31" s="17">
        <v>0.64</v>
      </c>
      <c r="E31" s="17">
        <v>0.89</v>
      </c>
    </row>
    <row r="32" spans="1:5" x14ac:dyDescent="0.25">
      <c r="A32" s="63" t="s">
        <v>32</v>
      </c>
      <c r="B32" t="s">
        <v>70</v>
      </c>
      <c r="C32" s="17">
        <v>0.51</v>
      </c>
      <c r="D32" s="17">
        <v>0.35</v>
      </c>
      <c r="E32" s="17">
        <v>0.67</v>
      </c>
    </row>
    <row r="33" spans="1:5" x14ac:dyDescent="0.25">
      <c r="A33" s="62" t="s">
        <v>88</v>
      </c>
      <c r="B33" s="8" t="s">
        <v>89</v>
      </c>
      <c r="C33" s="13">
        <v>1.1000000000000001</v>
      </c>
      <c r="D33" s="13">
        <v>0.98</v>
      </c>
      <c r="E33" s="13">
        <v>1.23</v>
      </c>
    </row>
    <row r="34" spans="1:5" x14ac:dyDescent="0.25">
      <c r="A34" s="63" t="s">
        <v>32</v>
      </c>
      <c r="B34" t="s">
        <v>90</v>
      </c>
      <c r="C34" s="17">
        <v>0.9</v>
      </c>
      <c r="D34" s="17">
        <v>0.81</v>
      </c>
      <c r="E34" s="17">
        <v>1</v>
      </c>
    </row>
    <row r="35" spans="1:5" x14ac:dyDescent="0.25">
      <c r="A35" s="63" t="s">
        <v>32</v>
      </c>
      <c r="B35" t="s">
        <v>91</v>
      </c>
      <c r="C35" s="17">
        <v>0.92</v>
      </c>
      <c r="D35" s="17">
        <v>0.83</v>
      </c>
      <c r="E35" s="17">
        <v>1.01</v>
      </c>
    </row>
    <row r="36" spans="1:5" x14ac:dyDescent="0.25">
      <c r="A36" s="63" t="s">
        <v>32</v>
      </c>
      <c r="B36" t="s">
        <v>92</v>
      </c>
      <c r="C36" s="17">
        <v>0.75</v>
      </c>
      <c r="D36" s="17">
        <v>0.68</v>
      </c>
      <c r="E36" s="17">
        <v>0.82</v>
      </c>
    </row>
    <row r="37" spans="1:5" x14ac:dyDescent="0.25">
      <c r="A37" s="63" t="s">
        <v>32</v>
      </c>
      <c r="B37" t="s">
        <v>93</v>
      </c>
      <c r="C37" s="17">
        <v>0.68</v>
      </c>
      <c r="D37" s="17">
        <v>0.62</v>
      </c>
      <c r="E37" s="17">
        <v>0.74</v>
      </c>
    </row>
    <row r="38" spans="1:5" x14ac:dyDescent="0.25">
      <c r="A38" s="62" t="s">
        <v>94</v>
      </c>
      <c r="B38" s="8" t="s">
        <v>95</v>
      </c>
      <c r="C38" s="13">
        <v>1.32</v>
      </c>
      <c r="D38" s="13">
        <v>1.1499999999999999</v>
      </c>
      <c r="E38" s="13">
        <v>1.49</v>
      </c>
    </row>
    <row r="39" spans="1:5" x14ac:dyDescent="0.25">
      <c r="A39" s="63" t="s">
        <v>32</v>
      </c>
      <c r="B39" t="s">
        <v>96</v>
      </c>
      <c r="C39" s="17">
        <v>1.76</v>
      </c>
      <c r="D39" s="17">
        <v>1.54</v>
      </c>
      <c r="E39" s="17">
        <v>1.98</v>
      </c>
    </row>
    <row r="40" spans="1:5" x14ac:dyDescent="0.25">
      <c r="A40" s="63" t="s">
        <v>32</v>
      </c>
      <c r="B40" t="s">
        <v>97</v>
      </c>
      <c r="C40" s="17">
        <v>1.54</v>
      </c>
      <c r="D40" s="17">
        <v>1.18</v>
      </c>
      <c r="E40" s="17">
        <v>1.9</v>
      </c>
    </row>
    <row r="41" spans="1:5" x14ac:dyDescent="0.25">
      <c r="A41" s="63" t="s">
        <v>32</v>
      </c>
      <c r="B41" t="s">
        <v>98</v>
      </c>
      <c r="C41" s="17">
        <v>0.96</v>
      </c>
      <c r="D41" s="17">
        <v>0.7</v>
      </c>
      <c r="E41" s="17">
        <v>1.23</v>
      </c>
    </row>
    <row r="42" spans="1:5" x14ac:dyDescent="0.25">
      <c r="A42" s="63" t="s">
        <v>32</v>
      </c>
      <c r="B42" t="s">
        <v>99</v>
      </c>
      <c r="C42" s="17">
        <v>1.0900000000000001</v>
      </c>
      <c r="D42" s="17">
        <v>0.88</v>
      </c>
      <c r="E42" s="17">
        <v>1.3</v>
      </c>
    </row>
    <row r="43" spans="1:5" x14ac:dyDescent="0.25">
      <c r="A43" s="63" t="s">
        <v>32</v>
      </c>
      <c r="B43" t="s">
        <v>100</v>
      </c>
      <c r="C43" s="17">
        <v>0.86</v>
      </c>
      <c r="D43" s="17">
        <v>0.56999999999999995</v>
      </c>
      <c r="E43" s="17">
        <v>1.1499999999999999</v>
      </c>
    </row>
    <row r="44" spans="1:5" x14ac:dyDescent="0.25">
      <c r="A44" s="63" t="s">
        <v>32</v>
      </c>
      <c r="B44" t="s">
        <v>101</v>
      </c>
      <c r="C44" s="17">
        <v>0.7</v>
      </c>
      <c r="D44" s="17">
        <v>0.38</v>
      </c>
      <c r="E44" s="17">
        <v>1.01</v>
      </c>
    </row>
    <row r="45" spans="1:5" x14ac:dyDescent="0.25">
      <c r="A45" s="63" t="s">
        <v>32</v>
      </c>
      <c r="B45" t="s">
        <v>102</v>
      </c>
      <c r="C45" s="17">
        <v>1.04</v>
      </c>
      <c r="D45" s="17">
        <v>0.59</v>
      </c>
      <c r="E45" s="17">
        <v>1.49</v>
      </c>
    </row>
    <row r="46" spans="1:5" x14ac:dyDescent="0.25">
      <c r="A46" s="63" t="s">
        <v>32</v>
      </c>
      <c r="B46" t="s">
        <v>103</v>
      </c>
      <c r="C46" s="17">
        <v>0.71</v>
      </c>
      <c r="D46" s="17">
        <v>0.54</v>
      </c>
      <c r="E46" s="17">
        <v>0.87</v>
      </c>
    </row>
    <row r="47" spans="1:5" x14ac:dyDescent="0.25">
      <c r="A47" s="63" t="s">
        <v>32</v>
      </c>
      <c r="B47" t="s">
        <v>104</v>
      </c>
      <c r="C47" s="17">
        <v>0.89</v>
      </c>
      <c r="D47" s="17">
        <v>0.69</v>
      </c>
      <c r="E47" s="17">
        <v>1.0900000000000001</v>
      </c>
    </row>
    <row r="48" spans="1:5" x14ac:dyDescent="0.25">
      <c r="A48" s="63" t="s">
        <v>32</v>
      </c>
      <c r="B48" t="s">
        <v>105</v>
      </c>
      <c r="C48" s="17">
        <v>1</v>
      </c>
      <c r="D48" s="17">
        <v>0.82</v>
      </c>
      <c r="E48" s="17">
        <v>1.18</v>
      </c>
    </row>
    <row r="49" spans="1:5" x14ac:dyDescent="0.25">
      <c r="A49" s="63" t="s">
        <v>32</v>
      </c>
      <c r="B49" t="s">
        <v>106</v>
      </c>
      <c r="C49" s="17">
        <v>1.25</v>
      </c>
      <c r="D49" s="17">
        <v>1.01</v>
      </c>
      <c r="E49" s="17">
        <v>1.49</v>
      </c>
    </row>
    <row r="50" spans="1:5" x14ac:dyDescent="0.25">
      <c r="A50" s="63" t="s">
        <v>32</v>
      </c>
      <c r="B50" t="s">
        <v>107</v>
      </c>
      <c r="C50" s="17">
        <v>1.08</v>
      </c>
      <c r="D50" s="17">
        <v>0.73</v>
      </c>
      <c r="E50" s="17">
        <v>1.44</v>
      </c>
    </row>
    <row r="51" spans="1:5" x14ac:dyDescent="0.25">
      <c r="A51" s="63" t="s">
        <v>32</v>
      </c>
      <c r="B51" t="s">
        <v>108</v>
      </c>
      <c r="C51" s="43">
        <v>1.02</v>
      </c>
      <c r="D51" s="43">
        <v>0.88</v>
      </c>
      <c r="E51" s="43">
        <v>1.17</v>
      </c>
    </row>
    <row r="52" spans="1:5" x14ac:dyDescent="0.25">
      <c r="A52" s="62" t="s">
        <v>109</v>
      </c>
      <c r="B52" s="8" t="s">
        <v>110</v>
      </c>
      <c r="C52" s="13">
        <v>0.66</v>
      </c>
      <c r="D52" s="13">
        <v>0.62</v>
      </c>
      <c r="E52" s="13">
        <v>0.7</v>
      </c>
    </row>
    <row r="53" spans="1:5" x14ac:dyDescent="0.25">
      <c r="A53" s="63" t="s">
        <v>32</v>
      </c>
      <c r="B53" t="s">
        <v>111</v>
      </c>
      <c r="C53" s="43">
        <v>1.1299999999999999</v>
      </c>
      <c r="D53" s="43">
        <v>0.96</v>
      </c>
      <c r="E53" s="43">
        <v>1.31</v>
      </c>
    </row>
    <row r="54" spans="1:5" x14ac:dyDescent="0.25">
      <c r="A54" s="63" t="s">
        <v>32</v>
      </c>
      <c r="B54" t="s">
        <v>112</v>
      </c>
      <c r="C54" s="43">
        <v>2.14</v>
      </c>
      <c r="D54" s="43">
        <v>1.88</v>
      </c>
      <c r="E54" s="43">
        <v>2.39</v>
      </c>
    </row>
    <row r="55" spans="1:5" x14ac:dyDescent="0.25">
      <c r="A55" s="64" t="s">
        <v>32</v>
      </c>
      <c r="B55" s="54" t="s">
        <v>113</v>
      </c>
      <c r="C55" s="55">
        <v>2.56</v>
      </c>
      <c r="D55" s="55">
        <v>2.2599999999999998</v>
      </c>
      <c r="E55" s="55">
        <v>2.85</v>
      </c>
    </row>
    <row r="57" spans="1:5" x14ac:dyDescent="0.25">
      <c r="A57" s="61" t="s">
        <v>71</v>
      </c>
      <c r="B57" s="61"/>
      <c r="C57" s="61"/>
      <c r="D57" s="61"/>
      <c r="E57" s="61"/>
    </row>
    <row r="58" spans="1:5" ht="62.1" customHeight="1" x14ac:dyDescent="0.25">
      <c r="A58" s="61" t="s">
        <v>72</v>
      </c>
      <c r="B58" s="61"/>
      <c r="C58" s="61"/>
      <c r="D58" s="61"/>
      <c r="E58" s="61"/>
    </row>
    <row r="59" spans="1:5" x14ac:dyDescent="0.25">
      <c r="A59" s="61" t="s">
        <v>73</v>
      </c>
      <c r="B59" s="61"/>
      <c r="C59" s="61"/>
      <c r="D59" s="61"/>
      <c r="E59" s="61"/>
    </row>
    <row r="60" spans="1:5" ht="45" customHeight="1" x14ac:dyDescent="0.25">
      <c r="A60" s="61" t="s">
        <v>74</v>
      </c>
      <c r="B60" s="61"/>
      <c r="C60" s="61"/>
      <c r="D60" s="61"/>
      <c r="E60" s="61"/>
    </row>
    <row r="61" spans="1:5" x14ac:dyDescent="0.25">
      <c r="A61" s="61" t="s">
        <v>75</v>
      </c>
      <c r="B61" s="61"/>
      <c r="C61" s="61"/>
      <c r="D61" s="61"/>
      <c r="E61" s="61"/>
    </row>
    <row r="62" spans="1:5" ht="30" customHeight="1" x14ac:dyDescent="0.25">
      <c r="A62" s="61" t="s">
        <v>76</v>
      </c>
      <c r="B62" s="61"/>
      <c r="C62" s="61"/>
      <c r="D62" s="61"/>
      <c r="E62" s="61"/>
    </row>
    <row r="63" spans="1:5" x14ac:dyDescent="0.25">
      <c r="A63" s="61" t="s">
        <v>114</v>
      </c>
      <c r="B63" s="61"/>
      <c r="C63" s="61"/>
      <c r="D63" s="61"/>
      <c r="E63" s="61"/>
    </row>
    <row r="64" spans="1:5" ht="45" customHeight="1" x14ac:dyDescent="0.25">
      <c r="A64" s="61" t="s">
        <v>115</v>
      </c>
      <c r="B64" s="61"/>
      <c r="C64" s="61"/>
      <c r="D64" s="61"/>
      <c r="E64" s="61"/>
    </row>
    <row r="65" spans="1:5" ht="103.5" customHeight="1" x14ac:dyDescent="0.25">
      <c r="A65" s="65" t="s">
        <v>116</v>
      </c>
      <c r="B65" s="65"/>
      <c r="C65" s="65"/>
      <c r="D65" s="65"/>
      <c r="E65" s="65"/>
    </row>
  </sheetData>
  <mergeCells count="17">
    <mergeCell ref="A33:A37"/>
    <mergeCell ref="A38:A51"/>
    <mergeCell ref="A52:A55"/>
    <mergeCell ref="A65:E65"/>
    <mergeCell ref="A2:E2"/>
    <mergeCell ref="A57:E57"/>
    <mergeCell ref="A58:E58"/>
    <mergeCell ref="A59:E59"/>
    <mergeCell ref="A60:E60"/>
    <mergeCell ref="A61:E61"/>
    <mergeCell ref="A62:E62"/>
    <mergeCell ref="A63:E63"/>
    <mergeCell ref="A64:E64"/>
    <mergeCell ref="A6:A12"/>
    <mergeCell ref="A13:A14"/>
    <mergeCell ref="A15:A19"/>
    <mergeCell ref="A20:A32"/>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2"/>
  <sheetViews>
    <sheetView showGridLines="0" workbookViewId="0"/>
  </sheetViews>
  <sheetFormatPr defaultColWidth="11.42578125" defaultRowHeight="15" x14ac:dyDescent="0.25"/>
  <cols>
    <col min="1" max="1" width="31.7109375" customWidth="1"/>
    <col min="2" max="7" width="30.7109375" customWidth="1"/>
  </cols>
  <sheetData>
    <row r="1" spans="1:7" x14ac:dyDescent="0.25">
      <c r="A1" s="1" t="str">
        <f>HYPERLINK("#'Contents'!A1", "Back to Contents")</f>
        <v>Back to Contents</v>
      </c>
    </row>
    <row r="2" spans="1:7" x14ac:dyDescent="0.25">
      <c r="A2" s="60" t="s">
        <v>119</v>
      </c>
      <c r="B2" s="61"/>
      <c r="C2" s="61"/>
      <c r="D2" s="61"/>
      <c r="E2" s="61"/>
      <c r="F2" s="61"/>
      <c r="G2" s="61"/>
    </row>
    <row r="3" spans="1:7" x14ac:dyDescent="0.25">
      <c r="G3" s="56" t="s">
        <v>23</v>
      </c>
    </row>
    <row r="4" spans="1:7" x14ac:dyDescent="0.25">
      <c r="A4" s="69" t="s">
        <v>120</v>
      </c>
      <c r="B4" s="66" t="s">
        <v>121</v>
      </c>
      <c r="C4" s="66"/>
      <c r="D4" s="66"/>
      <c r="E4" s="67" t="s">
        <v>122</v>
      </c>
      <c r="F4" s="66"/>
      <c r="G4" s="68"/>
    </row>
    <row r="5" spans="1:7" x14ac:dyDescent="0.25">
      <c r="A5" s="69" t="s">
        <v>120</v>
      </c>
      <c r="B5" s="9" t="s">
        <v>26</v>
      </c>
      <c r="C5" s="9" t="s">
        <v>27</v>
      </c>
      <c r="D5" s="9" t="s">
        <v>28</v>
      </c>
      <c r="E5" s="10" t="s">
        <v>26</v>
      </c>
      <c r="F5" s="9" t="s">
        <v>27</v>
      </c>
      <c r="G5" s="9" t="s">
        <v>28</v>
      </c>
    </row>
    <row r="6" spans="1:7" x14ac:dyDescent="0.25">
      <c r="A6" t="s">
        <v>123</v>
      </c>
      <c r="B6" s="41">
        <v>670</v>
      </c>
      <c r="C6" s="41">
        <v>642</v>
      </c>
      <c r="D6" s="41">
        <v>699</v>
      </c>
      <c r="E6" s="44">
        <v>482</v>
      </c>
      <c r="F6" s="41">
        <v>458</v>
      </c>
      <c r="G6" s="41">
        <v>506</v>
      </c>
    </row>
    <row r="7" spans="1:7" x14ac:dyDescent="0.25">
      <c r="A7" t="s">
        <v>124</v>
      </c>
      <c r="B7" s="41">
        <v>496</v>
      </c>
      <c r="C7" s="41">
        <v>471</v>
      </c>
      <c r="D7" s="41">
        <v>520</v>
      </c>
      <c r="E7" s="44">
        <v>366</v>
      </c>
      <c r="F7" s="41">
        <v>346</v>
      </c>
      <c r="G7" s="41">
        <v>387</v>
      </c>
    </row>
    <row r="8" spans="1:7" x14ac:dyDescent="0.25">
      <c r="A8" t="s">
        <v>125</v>
      </c>
      <c r="B8" s="41">
        <v>489</v>
      </c>
      <c r="C8" s="41">
        <v>464</v>
      </c>
      <c r="D8" s="41">
        <v>514</v>
      </c>
      <c r="E8" s="44">
        <v>339</v>
      </c>
      <c r="F8" s="41">
        <v>318</v>
      </c>
      <c r="G8" s="41">
        <v>360</v>
      </c>
    </row>
    <row r="9" spans="1:7" x14ac:dyDescent="0.25">
      <c r="A9" t="s">
        <v>126</v>
      </c>
      <c r="B9" s="41">
        <v>370</v>
      </c>
      <c r="C9" s="41">
        <v>348</v>
      </c>
      <c r="D9" s="41">
        <v>391</v>
      </c>
      <c r="E9" s="44">
        <v>254</v>
      </c>
      <c r="F9" s="41">
        <v>236</v>
      </c>
      <c r="G9" s="41">
        <v>271</v>
      </c>
    </row>
    <row r="10" spans="1:7" x14ac:dyDescent="0.25">
      <c r="A10" t="s">
        <v>127</v>
      </c>
      <c r="B10" s="41">
        <v>352</v>
      </c>
      <c r="C10" s="41">
        <v>332</v>
      </c>
      <c r="D10" s="41">
        <v>373</v>
      </c>
      <c r="E10" s="44">
        <v>266</v>
      </c>
      <c r="F10" s="41">
        <v>248</v>
      </c>
      <c r="G10" s="41">
        <v>283</v>
      </c>
    </row>
    <row r="11" spans="1:7" x14ac:dyDescent="0.25">
      <c r="A11" t="s">
        <v>128</v>
      </c>
      <c r="B11" s="41">
        <v>339</v>
      </c>
      <c r="C11" s="41">
        <v>319</v>
      </c>
      <c r="D11" s="41">
        <v>358</v>
      </c>
      <c r="E11" s="44">
        <v>260</v>
      </c>
      <c r="F11" s="41">
        <v>243</v>
      </c>
      <c r="G11" s="41">
        <v>277</v>
      </c>
    </row>
    <row r="12" spans="1:7" x14ac:dyDescent="0.25">
      <c r="A12" t="s">
        <v>129</v>
      </c>
      <c r="B12" s="41">
        <v>309</v>
      </c>
      <c r="C12" s="41">
        <v>290</v>
      </c>
      <c r="D12" s="41">
        <v>329</v>
      </c>
      <c r="E12" s="44">
        <v>227</v>
      </c>
      <c r="F12" s="41">
        <v>211</v>
      </c>
      <c r="G12" s="41">
        <v>244</v>
      </c>
    </row>
    <row r="13" spans="1:7" x14ac:dyDescent="0.25">
      <c r="A13" t="s">
        <v>130</v>
      </c>
      <c r="B13" s="41">
        <v>299</v>
      </c>
      <c r="C13" s="41">
        <v>281</v>
      </c>
      <c r="D13" s="41">
        <v>318</v>
      </c>
      <c r="E13" s="44">
        <v>225</v>
      </c>
      <c r="F13" s="41">
        <v>209</v>
      </c>
      <c r="G13" s="41">
        <v>241</v>
      </c>
    </row>
    <row r="14" spans="1:7" x14ac:dyDescent="0.25">
      <c r="A14" t="s">
        <v>131</v>
      </c>
      <c r="B14" s="41">
        <v>281</v>
      </c>
      <c r="C14" s="41">
        <v>263</v>
      </c>
      <c r="D14" s="41">
        <v>300</v>
      </c>
      <c r="E14" s="44">
        <v>216</v>
      </c>
      <c r="F14" s="41">
        <v>200</v>
      </c>
      <c r="G14" s="41">
        <v>232</v>
      </c>
    </row>
    <row r="15" spans="1:7" x14ac:dyDescent="0.25">
      <c r="A15" t="s">
        <v>132</v>
      </c>
      <c r="B15" s="41">
        <v>280</v>
      </c>
      <c r="C15" s="41">
        <v>262</v>
      </c>
      <c r="D15" s="41">
        <v>298</v>
      </c>
      <c r="E15" s="44">
        <v>212</v>
      </c>
      <c r="F15" s="41">
        <v>197</v>
      </c>
      <c r="G15" s="41">
        <v>228</v>
      </c>
    </row>
    <row r="16" spans="1:7" x14ac:dyDescent="0.25">
      <c r="A16" t="s">
        <v>133</v>
      </c>
      <c r="B16" s="41">
        <v>277</v>
      </c>
      <c r="C16" s="41">
        <v>258</v>
      </c>
      <c r="D16" s="41">
        <v>295</v>
      </c>
      <c r="E16" s="44">
        <v>166</v>
      </c>
      <c r="F16" s="41">
        <v>152</v>
      </c>
      <c r="G16" s="41">
        <v>180</v>
      </c>
    </row>
    <row r="17" spans="1:7" x14ac:dyDescent="0.25">
      <c r="A17" t="s">
        <v>134</v>
      </c>
      <c r="B17" s="41">
        <v>274</v>
      </c>
      <c r="C17" s="41">
        <v>256</v>
      </c>
      <c r="D17" s="41">
        <v>291</v>
      </c>
      <c r="E17" s="44">
        <v>209</v>
      </c>
      <c r="F17" s="41">
        <v>194</v>
      </c>
      <c r="G17" s="41">
        <v>224</v>
      </c>
    </row>
    <row r="18" spans="1:7" x14ac:dyDescent="0.25">
      <c r="A18" t="s">
        <v>135</v>
      </c>
      <c r="B18" s="41">
        <v>200</v>
      </c>
      <c r="C18" s="41">
        <v>185</v>
      </c>
      <c r="D18" s="41">
        <v>215</v>
      </c>
      <c r="E18" s="44">
        <v>150</v>
      </c>
      <c r="F18" s="41">
        <v>137</v>
      </c>
      <c r="G18" s="41">
        <v>163</v>
      </c>
    </row>
    <row r="19" spans="1:7" x14ac:dyDescent="0.25">
      <c r="A19" t="s">
        <v>136</v>
      </c>
      <c r="B19" s="41">
        <v>184</v>
      </c>
      <c r="C19" s="41">
        <v>170</v>
      </c>
      <c r="D19" s="41">
        <v>199</v>
      </c>
      <c r="E19" s="44">
        <v>137</v>
      </c>
      <c r="F19" s="41">
        <v>124</v>
      </c>
      <c r="G19" s="41">
        <v>149</v>
      </c>
    </row>
    <row r="20" spans="1:7" x14ac:dyDescent="0.25">
      <c r="A20" t="s">
        <v>137</v>
      </c>
      <c r="B20" s="41">
        <v>159</v>
      </c>
      <c r="C20" s="41">
        <v>146</v>
      </c>
      <c r="D20" s="41">
        <v>172</v>
      </c>
      <c r="E20" s="44">
        <v>127</v>
      </c>
      <c r="F20" s="41">
        <v>115</v>
      </c>
      <c r="G20" s="41">
        <v>139</v>
      </c>
    </row>
    <row r="21" spans="1:7" x14ac:dyDescent="0.25">
      <c r="A21" t="s">
        <v>138</v>
      </c>
      <c r="B21" s="42">
        <v>143</v>
      </c>
      <c r="C21" s="42">
        <v>130</v>
      </c>
      <c r="D21" s="42">
        <v>156</v>
      </c>
      <c r="E21" s="44">
        <v>98</v>
      </c>
      <c r="F21" s="42">
        <v>87</v>
      </c>
      <c r="G21" s="42">
        <v>108</v>
      </c>
    </row>
    <row r="22" spans="1:7" x14ac:dyDescent="0.25">
      <c r="A22" t="s">
        <v>139</v>
      </c>
      <c r="B22" s="42">
        <v>139</v>
      </c>
      <c r="C22" s="42">
        <v>126</v>
      </c>
      <c r="D22" s="42">
        <v>153</v>
      </c>
      <c r="E22" s="44">
        <v>98</v>
      </c>
      <c r="F22" s="42">
        <v>87</v>
      </c>
      <c r="G22" s="42">
        <v>109</v>
      </c>
    </row>
    <row r="23" spans="1:7" x14ac:dyDescent="0.25">
      <c r="A23" t="s">
        <v>140</v>
      </c>
      <c r="B23" s="42">
        <v>103</v>
      </c>
      <c r="C23" s="42">
        <v>92</v>
      </c>
      <c r="D23" s="42">
        <v>114</v>
      </c>
      <c r="E23" s="44">
        <v>75</v>
      </c>
      <c r="F23" s="42">
        <v>66</v>
      </c>
      <c r="G23" s="42">
        <v>85</v>
      </c>
    </row>
    <row r="24" spans="1:7" x14ac:dyDescent="0.25">
      <c r="A24" t="s">
        <v>141</v>
      </c>
      <c r="B24" s="42">
        <v>101</v>
      </c>
      <c r="C24" s="42">
        <v>90</v>
      </c>
      <c r="D24" s="42">
        <v>112</v>
      </c>
      <c r="E24" s="44">
        <v>71</v>
      </c>
      <c r="F24" s="42">
        <v>63</v>
      </c>
      <c r="G24" s="42">
        <v>80</v>
      </c>
    </row>
    <row r="25" spans="1:7" x14ac:dyDescent="0.25">
      <c r="A25" t="s">
        <v>142</v>
      </c>
      <c r="B25" s="42">
        <v>68</v>
      </c>
      <c r="C25" s="42">
        <v>60</v>
      </c>
      <c r="D25" s="42">
        <v>77</v>
      </c>
      <c r="E25" s="44">
        <v>51</v>
      </c>
      <c r="F25" s="42">
        <v>44</v>
      </c>
      <c r="G25" s="42">
        <v>59</v>
      </c>
    </row>
    <row r="26" spans="1:7" x14ac:dyDescent="0.25">
      <c r="A26" s="54" t="s">
        <v>143</v>
      </c>
      <c r="B26" s="52">
        <v>37</v>
      </c>
      <c r="C26" s="52">
        <v>31</v>
      </c>
      <c r="D26" s="52">
        <v>43</v>
      </c>
      <c r="E26" s="45">
        <v>28</v>
      </c>
      <c r="F26" s="52">
        <v>22</v>
      </c>
      <c r="G26" s="52">
        <v>33</v>
      </c>
    </row>
    <row r="28" spans="1:7" x14ac:dyDescent="0.25">
      <c r="A28" s="61" t="s">
        <v>71</v>
      </c>
      <c r="B28" s="61"/>
      <c r="C28" s="61"/>
      <c r="D28" s="61"/>
      <c r="E28" s="61"/>
      <c r="F28" s="61"/>
      <c r="G28" s="61"/>
    </row>
    <row r="29" spans="1:7" ht="60.95" customHeight="1" x14ac:dyDescent="0.25">
      <c r="A29" s="61" t="s">
        <v>72</v>
      </c>
      <c r="B29" s="61"/>
      <c r="C29" s="61"/>
      <c r="D29" s="61"/>
      <c r="E29" s="61"/>
      <c r="F29" s="61"/>
      <c r="G29" s="61"/>
    </row>
    <row r="30" spans="1:7" x14ac:dyDescent="0.25">
      <c r="A30" s="61" t="s">
        <v>73</v>
      </c>
      <c r="B30" s="61"/>
      <c r="C30" s="61"/>
      <c r="D30" s="61"/>
      <c r="E30" s="61"/>
      <c r="F30" s="61"/>
      <c r="G30" s="61"/>
    </row>
    <row r="31" spans="1:7" ht="30" customHeight="1" x14ac:dyDescent="0.25">
      <c r="A31" s="61" t="s">
        <v>74</v>
      </c>
      <c r="B31" s="61"/>
      <c r="C31" s="61"/>
      <c r="D31" s="61"/>
      <c r="E31" s="61"/>
      <c r="F31" s="61"/>
      <c r="G31" s="61"/>
    </row>
    <row r="32" spans="1:7" ht="30" customHeight="1" x14ac:dyDescent="0.25">
      <c r="A32" s="61" t="s">
        <v>144</v>
      </c>
      <c r="B32" s="61"/>
      <c r="C32" s="61"/>
      <c r="D32" s="61"/>
      <c r="E32" s="61"/>
      <c r="F32" s="61"/>
      <c r="G32" s="61"/>
    </row>
  </sheetData>
  <mergeCells count="9">
    <mergeCell ref="A32:G32"/>
    <mergeCell ref="B4:D4"/>
    <mergeCell ref="E4:G4"/>
    <mergeCell ref="A4:A5"/>
    <mergeCell ref="A2:G2"/>
    <mergeCell ref="A28:G28"/>
    <mergeCell ref="A29:G29"/>
    <mergeCell ref="A30:G30"/>
    <mergeCell ref="A31:G31"/>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2"/>
  <sheetViews>
    <sheetView showGridLines="0" workbookViewId="0"/>
  </sheetViews>
  <sheetFormatPr defaultColWidth="11.42578125" defaultRowHeight="15" x14ac:dyDescent="0.25"/>
  <cols>
    <col min="1" max="1" width="31.7109375" customWidth="1"/>
    <col min="2" max="7" width="30.7109375" customWidth="1"/>
  </cols>
  <sheetData>
    <row r="1" spans="1:7" x14ac:dyDescent="0.25">
      <c r="A1" s="1" t="str">
        <f>HYPERLINK("#'Contents'!A1", "Back to Contents")</f>
        <v>Back to Contents</v>
      </c>
    </row>
    <row r="2" spans="1:7" x14ac:dyDescent="0.25">
      <c r="A2" s="60" t="s">
        <v>145</v>
      </c>
      <c r="B2" s="61"/>
      <c r="C2" s="61"/>
      <c r="D2" s="61"/>
      <c r="E2" s="61"/>
      <c r="F2" s="61"/>
      <c r="G2" s="61"/>
    </row>
    <row r="3" spans="1:7" x14ac:dyDescent="0.25">
      <c r="G3" s="56" t="s">
        <v>81</v>
      </c>
    </row>
    <row r="4" spans="1:7" x14ac:dyDescent="0.25">
      <c r="A4" s="69" t="s">
        <v>120</v>
      </c>
      <c r="B4" s="66" t="s">
        <v>121</v>
      </c>
      <c r="C4" s="66"/>
      <c r="D4" s="66"/>
      <c r="E4" s="67" t="s">
        <v>122</v>
      </c>
      <c r="F4" s="66"/>
      <c r="G4" s="68"/>
    </row>
    <row r="5" spans="1:7" x14ac:dyDescent="0.25">
      <c r="A5" s="69" t="s">
        <v>120</v>
      </c>
      <c r="B5" s="11" t="s">
        <v>26</v>
      </c>
      <c r="C5" s="11" t="s">
        <v>27</v>
      </c>
      <c r="D5" s="11" t="s">
        <v>28</v>
      </c>
      <c r="E5" s="12" t="s">
        <v>26</v>
      </c>
      <c r="F5" s="11" t="s">
        <v>27</v>
      </c>
      <c r="G5" s="11" t="s">
        <v>28</v>
      </c>
    </row>
    <row r="6" spans="1:7" x14ac:dyDescent="0.25">
      <c r="A6" t="s">
        <v>123</v>
      </c>
      <c r="B6" s="17">
        <v>1.04</v>
      </c>
      <c r="C6" s="17">
        <v>0.99</v>
      </c>
      <c r="D6" s="17">
        <v>1.08</v>
      </c>
      <c r="E6" s="14">
        <v>0.74</v>
      </c>
      <c r="F6" s="17">
        <v>0.71</v>
      </c>
      <c r="G6" s="17">
        <v>0.78</v>
      </c>
    </row>
    <row r="7" spans="1:7" x14ac:dyDescent="0.25">
      <c r="A7" t="s">
        <v>124</v>
      </c>
      <c r="B7" s="17">
        <v>0.77</v>
      </c>
      <c r="C7" s="17">
        <v>0.73</v>
      </c>
      <c r="D7" s="17">
        <v>0.8</v>
      </c>
      <c r="E7" s="14">
        <v>0.56999999999999995</v>
      </c>
      <c r="F7" s="17">
        <v>0.53</v>
      </c>
      <c r="G7" s="17">
        <v>0.6</v>
      </c>
    </row>
    <row r="8" spans="1:7" x14ac:dyDescent="0.25">
      <c r="A8" t="s">
        <v>125</v>
      </c>
      <c r="B8" s="17">
        <v>0.76</v>
      </c>
      <c r="C8" s="17">
        <v>0.72</v>
      </c>
      <c r="D8" s="17">
        <v>0.79</v>
      </c>
      <c r="E8" s="14">
        <v>0.52</v>
      </c>
      <c r="F8" s="17">
        <v>0.49</v>
      </c>
      <c r="G8" s="17">
        <v>0.56000000000000005</v>
      </c>
    </row>
    <row r="9" spans="1:7" x14ac:dyDescent="0.25">
      <c r="A9" t="s">
        <v>126</v>
      </c>
      <c r="B9" s="17">
        <v>0.56999999999999995</v>
      </c>
      <c r="C9" s="17">
        <v>0.54</v>
      </c>
      <c r="D9" s="17">
        <v>0.6</v>
      </c>
      <c r="E9" s="14">
        <v>0.39</v>
      </c>
      <c r="F9" s="17">
        <v>0.37</v>
      </c>
      <c r="G9" s="17">
        <v>0.42</v>
      </c>
    </row>
    <row r="10" spans="1:7" x14ac:dyDescent="0.25">
      <c r="A10" t="s">
        <v>127</v>
      </c>
      <c r="B10" s="17">
        <v>0.54</v>
      </c>
      <c r="C10" s="17">
        <v>0.51</v>
      </c>
      <c r="D10" s="17">
        <v>0.57999999999999996</v>
      </c>
      <c r="E10" s="14">
        <v>0.41</v>
      </c>
      <c r="F10" s="17">
        <v>0.38</v>
      </c>
      <c r="G10" s="17">
        <v>0.44</v>
      </c>
    </row>
    <row r="11" spans="1:7" x14ac:dyDescent="0.25">
      <c r="A11" t="s">
        <v>128</v>
      </c>
      <c r="B11" s="17">
        <v>0.52</v>
      </c>
      <c r="C11" s="17">
        <v>0.49</v>
      </c>
      <c r="D11" s="17">
        <v>0.55000000000000004</v>
      </c>
      <c r="E11" s="14">
        <v>0.4</v>
      </c>
      <c r="F11" s="17">
        <v>0.38</v>
      </c>
      <c r="G11" s="17">
        <v>0.43</v>
      </c>
    </row>
    <row r="12" spans="1:7" x14ac:dyDescent="0.25">
      <c r="A12" t="s">
        <v>129</v>
      </c>
      <c r="B12" s="17">
        <v>0.48</v>
      </c>
      <c r="C12" s="17">
        <v>0.45</v>
      </c>
      <c r="D12" s="17">
        <v>0.51</v>
      </c>
      <c r="E12" s="14">
        <v>0.35</v>
      </c>
      <c r="F12" s="17">
        <v>0.33</v>
      </c>
      <c r="G12" s="17">
        <v>0.38</v>
      </c>
    </row>
    <row r="13" spans="1:7" x14ac:dyDescent="0.25">
      <c r="A13" t="s">
        <v>130</v>
      </c>
      <c r="B13" s="17">
        <v>0.46</v>
      </c>
      <c r="C13" s="17">
        <v>0.43</v>
      </c>
      <c r="D13" s="17">
        <v>0.49</v>
      </c>
      <c r="E13" s="14">
        <v>0.35</v>
      </c>
      <c r="F13" s="17">
        <v>0.32</v>
      </c>
      <c r="G13" s="17">
        <v>0.37</v>
      </c>
    </row>
    <row r="14" spans="1:7" x14ac:dyDescent="0.25">
      <c r="A14" t="s">
        <v>131</v>
      </c>
      <c r="B14" s="17">
        <v>0.43</v>
      </c>
      <c r="C14" s="17">
        <v>0.41</v>
      </c>
      <c r="D14" s="17">
        <v>0.46</v>
      </c>
      <c r="E14" s="14">
        <v>0.33</v>
      </c>
      <c r="F14" s="17">
        <v>0.31</v>
      </c>
      <c r="G14" s="17">
        <v>0.36</v>
      </c>
    </row>
    <row r="15" spans="1:7" x14ac:dyDescent="0.25">
      <c r="A15" t="s">
        <v>132</v>
      </c>
      <c r="B15" s="17">
        <v>0.43</v>
      </c>
      <c r="C15" s="17">
        <v>0.4</v>
      </c>
      <c r="D15" s="17">
        <v>0.46</v>
      </c>
      <c r="E15" s="14">
        <v>0.33</v>
      </c>
      <c r="F15" s="17">
        <v>0.3</v>
      </c>
      <c r="G15" s="17">
        <v>0.35</v>
      </c>
    </row>
    <row r="16" spans="1:7" x14ac:dyDescent="0.25">
      <c r="A16" t="s">
        <v>133</v>
      </c>
      <c r="B16" s="17">
        <v>0.43</v>
      </c>
      <c r="C16" s="17">
        <v>0.4</v>
      </c>
      <c r="D16" s="17">
        <v>0.46</v>
      </c>
      <c r="E16" s="14">
        <v>0.26</v>
      </c>
      <c r="F16" s="17">
        <v>0.24</v>
      </c>
      <c r="G16" s="17">
        <v>0.28000000000000003</v>
      </c>
    </row>
    <row r="17" spans="1:7" x14ac:dyDescent="0.25">
      <c r="A17" t="s">
        <v>134</v>
      </c>
      <c r="B17" s="17">
        <v>0.42</v>
      </c>
      <c r="C17" s="17">
        <v>0.4</v>
      </c>
      <c r="D17" s="17">
        <v>0.45</v>
      </c>
      <c r="E17" s="14">
        <v>0.32</v>
      </c>
      <c r="F17" s="17">
        <v>0.3</v>
      </c>
      <c r="G17" s="17">
        <v>0.35</v>
      </c>
    </row>
    <row r="18" spans="1:7" x14ac:dyDescent="0.25">
      <c r="A18" t="s">
        <v>135</v>
      </c>
      <c r="B18" s="17">
        <v>0.31</v>
      </c>
      <c r="C18" s="17">
        <v>0.28999999999999998</v>
      </c>
      <c r="D18" s="17">
        <v>0.33</v>
      </c>
      <c r="E18" s="14">
        <v>0.23</v>
      </c>
      <c r="F18" s="17">
        <v>0.21</v>
      </c>
      <c r="G18" s="17">
        <v>0.25</v>
      </c>
    </row>
    <row r="19" spans="1:7" x14ac:dyDescent="0.25">
      <c r="A19" t="s">
        <v>136</v>
      </c>
      <c r="B19" s="17">
        <v>0.28999999999999998</v>
      </c>
      <c r="C19" s="17">
        <v>0.26</v>
      </c>
      <c r="D19" s="17">
        <v>0.31</v>
      </c>
      <c r="E19" s="14">
        <v>0.21</v>
      </c>
      <c r="F19" s="17">
        <v>0.19</v>
      </c>
      <c r="G19" s="17">
        <v>0.23</v>
      </c>
    </row>
    <row r="20" spans="1:7" x14ac:dyDescent="0.25">
      <c r="A20" t="s">
        <v>137</v>
      </c>
      <c r="B20" s="17">
        <v>0.25</v>
      </c>
      <c r="C20" s="17">
        <v>0.23</v>
      </c>
      <c r="D20" s="17">
        <v>0.27</v>
      </c>
      <c r="E20" s="14">
        <v>0.2</v>
      </c>
      <c r="F20" s="17">
        <v>0.18</v>
      </c>
      <c r="G20" s="17">
        <v>0.21</v>
      </c>
    </row>
    <row r="21" spans="1:7" x14ac:dyDescent="0.25">
      <c r="A21" t="s">
        <v>138</v>
      </c>
      <c r="B21" s="43">
        <v>0.22</v>
      </c>
      <c r="C21" s="43">
        <v>0.2</v>
      </c>
      <c r="D21" s="43">
        <v>0.24</v>
      </c>
      <c r="E21" s="14">
        <v>0.15</v>
      </c>
      <c r="F21" s="43">
        <v>0.13</v>
      </c>
      <c r="G21" s="43">
        <v>0.17</v>
      </c>
    </row>
    <row r="22" spans="1:7" x14ac:dyDescent="0.25">
      <c r="A22" t="s">
        <v>139</v>
      </c>
      <c r="B22" s="43">
        <v>0.22</v>
      </c>
      <c r="C22" s="43">
        <v>0.2</v>
      </c>
      <c r="D22" s="43">
        <v>0.24</v>
      </c>
      <c r="E22" s="14">
        <v>0.15</v>
      </c>
      <c r="F22" s="43">
        <v>0.13</v>
      </c>
      <c r="G22" s="43">
        <v>0.17</v>
      </c>
    </row>
    <row r="23" spans="1:7" x14ac:dyDescent="0.25">
      <c r="A23" t="s">
        <v>140</v>
      </c>
      <c r="B23" s="43">
        <v>0.16</v>
      </c>
      <c r="C23" s="43">
        <v>0.14000000000000001</v>
      </c>
      <c r="D23" s="43">
        <v>0.18</v>
      </c>
      <c r="E23" s="14">
        <v>0.12</v>
      </c>
      <c r="F23" s="43">
        <v>0.1</v>
      </c>
      <c r="G23" s="43">
        <v>0.13</v>
      </c>
    </row>
    <row r="24" spans="1:7" x14ac:dyDescent="0.25">
      <c r="A24" t="s">
        <v>141</v>
      </c>
      <c r="B24" s="43">
        <v>0.16</v>
      </c>
      <c r="C24" s="43">
        <v>0.14000000000000001</v>
      </c>
      <c r="D24" s="43">
        <v>0.17</v>
      </c>
      <c r="E24" s="14">
        <v>0.11</v>
      </c>
      <c r="F24" s="43">
        <v>0.1</v>
      </c>
      <c r="G24" s="43">
        <v>0.12</v>
      </c>
    </row>
    <row r="25" spans="1:7" x14ac:dyDescent="0.25">
      <c r="A25" t="s">
        <v>142</v>
      </c>
      <c r="B25" s="43">
        <v>0.11</v>
      </c>
      <c r="C25" s="43">
        <v>0.09</v>
      </c>
      <c r="D25" s="43">
        <v>0.12</v>
      </c>
      <c r="E25" s="14">
        <v>0.08</v>
      </c>
      <c r="F25" s="43">
        <v>7.0000000000000007E-2</v>
      </c>
      <c r="G25" s="43">
        <v>0.09</v>
      </c>
    </row>
    <row r="26" spans="1:7" x14ac:dyDescent="0.25">
      <c r="A26" s="54" t="s">
        <v>143</v>
      </c>
      <c r="B26" s="55">
        <v>0.06</v>
      </c>
      <c r="C26" s="55">
        <v>0.05</v>
      </c>
      <c r="D26" s="55">
        <v>7.0000000000000007E-2</v>
      </c>
      <c r="E26" s="46">
        <v>0.04</v>
      </c>
      <c r="F26" s="55">
        <v>0.03</v>
      </c>
      <c r="G26" s="55">
        <v>0.05</v>
      </c>
    </row>
    <row r="28" spans="1:7" x14ac:dyDescent="0.25">
      <c r="A28" s="61" t="s">
        <v>71</v>
      </c>
      <c r="B28" s="61"/>
      <c r="C28" s="61"/>
      <c r="D28" s="61"/>
      <c r="E28" s="61"/>
      <c r="F28" s="61"/>
      <c r="G28" s="61"/>
    </row>
    <row r="29" spans="1:7" ht="60.95" customHeight="1" x14ac:dyDescent="0.25">
      <c r="A29" s="61" t="s">
        <v>72</v>
      </c>
      <c r="B29" s="61"/>
      <c r="C29" s="61"/>
      <c r="D29" s="61"/>
      <c r="E29" s="61"/>
      <c r="F29" s="61"/>
      <c r="G29" s="61"/>
    </row>
    <row r="30" spans="1:7" x14ac:dyDescent="0.25">
      <c r="A30" s="61" t="s">
        <v>73</v>
      </c>
      <c r="B30" s="61"/>
      <c r="C30" s="61"/>
      <c r="D30" s="61"/>
      <c r="E30" s="61"/>
      <c r="F30" s="61"/>
      <c r="G30" s="61"/>
    </row>
    <row r="31" spans="1:7" ht="30" customHeight="1" x14ac:dyDescent="0.25">
      <c r="A31" s="61" t="s">
        <v>74</v>
      </c>
      <c r="B31" s="61"/>
      <c r="C31" s="61"/>
      <c r="D31" s="61"/>
      <c r="E31" s="61"/>
      <c r="F31" s="61"/>
      <c r="G31" s="61"/>
    </row>
    <row r="32" spans="1:7" ht="30" customHeight="1" x14ac:dyDescent="0.25">
      <c r="A32" s="61" t="s">
        <v>144</v>
      </c>
      <c r="B32" s="61"/>
      <c r="C32" s="61"/>
      <c r="D32" s="61"/>
      <c r="E32" s="61"/>
      <c r="F32" s="61"/>
      <c r="G32" s="61"/>
    </row>
  </sheetData>
  <mergeCells count="9">
    <mergeCell ref="A32:G32"/>
    <mergeCell ref="B4:D4"/>
    <mergeCell ref="E4:G4"/>
    <mergeCell ref="A4:A5"/>
    <mergeCell ref="A2:G2"/>
    <mergeCell ref="A28:G28"/>
    <mergeCell ref="A29:G29"/>
    <mergeCell ref="A30:G30"/>
    <mergeCell ref="A31:G31"/>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3567</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92472B-523A-45A3-81FA-3F520A16AED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7EB3666-F40F-476C-A54A-4670B2E388CB}">
  <ds:schemaRefs>
    <ds:schemaRef ds:uri="http://schemas.microsoft.com/sharepoint/v3/contenttype/forms"/>
  </ds:schemaRefs>
</ds:datastoreItem>
</file>

<file path=customXml/itemProps3.xml><?xml version="1.0" encoding="utf-8"?>
<ds:datastoreItem xmlns:ds="http://schemas.openxmlformats.org/officeDocument/2006/customXml" ds:itemID="{C0768A27-2897-4361-888C-8215CC07D4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pawelpi_2000250</dc:creator>
  <cp:keywords/>
  <dc:description/>
  <cp:lastModifiedBy>Pawelek, Piotr</cp:lastModifiedBy>
  <cp:revision/>
  <dcterms:created xsi:type="dcterms:W3CDTF">2022-01-07T09:50:38Z</dcterms:created>
  <dcterms:modified xsi:type="dcterms:W3CDTF">2022-01-27T11:55:02Z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3770800</vt:r8>
  </property>
  <property fmtid="{D5CDD505-2E9C-101B-9397-08002B2CF9AE}" pid="4" name="WorkflowChangePath">
    <vt:lpwstr>486f10bc-1ae9-4b59-82b9-e3e70eea4cd0,2;486f10bc-1ae9-4b59-82b9-e3e70eea4cd0,3;</vt:lpwstr>
  </property>
</Properties>
</file>