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ATA11\hugher$\My Documents\Infrastructure\"/>
    </mc:Choice>
  </mc:AlternateContent>
  <xr:revisionPtr revIDLastSave="0" documentId="8_{AD057673-C473-42AA-9F72-53D9EBBB7285}" xr6:coauthVersionLast="47" xr6:coauthVersionMax="47" xr10:uidLastSave="{00000000-0000-0000-0000-000000000000}"/>
  <bookViews>
    <workbookView xWindow="57480" yWindow="-120" windowWidth="29040" windowHeight="15840" firstSheet="5" activeTab="5" xr2:uid="{00000000-000D-0000-FFFF-FFFF00000000}"/>
  </bookViews>
  <sheets>
    <sheet name="Index" sheetId="18" r:id="rId1"/>
    <sheet name="Government investment" sheetId="1" r:id="rId2"/>
    <sheet name="Construction by sub-sector" sheetId="12" r:id="rId3"/>
    <sheet name="Construction by region" sheetId="21" r:id="rId4"/>
    <sheet name="Market sector investment" sheetId="3" r:id="rId5"/>
    <sheet name="Market sector stocks" sheetId="1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" l="1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C37" i="3"/>
  <c r="D37" i="3"/>
  <c r="E37" i="3"/>
  <c r="F37" i="3"/>
  <c r="G37" i="3"/>
  <c r="H37" i="3"/>
  <c r="I37" i="3"/>
  <c r="J37" i="3"/>
  <c r="K37" i="3"/>
  <c r="M37" i="3"/>
  <c r="N37" i="3"/>
  <c r="O37" i="3"/>
  <c r="P37" i="3"/>
  <c r="Q37" i="3"/>
  <c r="R37" i="3"/>
  <c r="S37" i="3"/>
  <c r="T37" i="3"/>
  <c r="U37" i="3"/>
  <c r="V37" i="3"/>
  <c r="W37" i="3"/>
  <c r="X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1" i="3"/>
  <c r="B32" i="3"/>
  <c r="B33" i="3"/>
  <c r="B34" i="3"/>
  <c r="B35" i="3"/>
  <c r="B36" i="3"/>
  <c r="B37" i="3"/>
  <c r="B38" i="3"/>
  <c r="G167" i="21" l="1"/>
  <c r="D167" i="21"/>
  <c r="G166" i="21"/>
  <c r="D166" i="21"/>
  <c r="G165" i="21"/>
  <c r="D165" i="21"/>
  <c r="G152" i="21"/>
  <c r="D152" i="21"/>
  <c r="G151" i="21"/>
  <c r="D151" i="21"/>
  <c r="G150" i="21"/>
  <c r="D150" i="21"/>
  <c r="G137" i="21"/>
  <c r="D137" i="21"/>
  <c r="G136" i="21"/>
  <c r="D136" i="21"/>
  <c r="G135" i="21"/>
  <c r="D135" i="21"/>
  <c r="G122" i="21"/>
  <c r="D122" i="21"/>
  <c r="G121" i="21"/>
  <c r="D121" i="21"/>
  <c r="G120" i="21"/>
  <c r="D120" i="21"/>
  <c r="G107" i="21"/>
  <c r="D107" i="21"/>
  <c r="G106" i="21"/>
  <c r="D106" i="21"/>
  <c r="G105" i="21"/>
  <c r="D105" i="21"/>
  <c r="G92" i="21"/>
  <c r="D92" i="21"/>
  <c r="G91" i="21"/>
  <c r="D91" i="21"/>
  <c r="G90" i="21"/>
  <c r="D90" i="21"/>
  <c r="F77" i="21"/>
  <c r="E77" i="21"/>
  <c r="C77" i="21"/>
  <c r="B77" i="21"/>
  <c r="F76" i="21"/>
  <c r="E76" i="21"/>
  <c r="C76" i="21"/>
  <c r="B76" i="21"/>
  <c r="F75" i="21"/>
  <c r="E75" i="21"/>
  <c r="C75" i="21"/>
  <c r="B75" i="21"/>
  <c r="F62" i="21"/>
  <c r="E62" i="21"/>
  <c r="C62" i="21"/>
  <c r="B62" i="21"/>
  <c r="F61" i="21"/>
  <c r="E61" i="21"/>
  <c r="C61" i="21"/>
  <c r="B61" i="21"/>
  <c r="F60" i="21"/>
  <c r="E60" i="21"/>
  <c r="C60" i="21"/>
  <c r="B60" i="21"/>
  <c r="F47" i="21"/>
  <c r="E47" i="21"/>
  <c r="C47" i="21"/>
  <c r="B47" i="21"/>
  <c r="F46" i="21"/>
  <c r="E46" i="21"/>
  <c r="C46" i="21"/>
  <c r="B46" i="21"/>
  <c r="F45" i="21"/>
  <c r="E45" i="21"/>
  <c r="C45" i="21"/>
  <c r="B45" i="21"/>
  <c r="F32" i="21"/>
  <c r="E32" i="21"/>
  <c r="D32" i="21"/>
  <c r="F31" i="21"/>
  <c r="E31" i="21"/>
  <c r="D31" i="21"/>
  <c r="F30" i="21"/>
  <c r="E30" i="21"/>
  <c r="D30" i="21"/>
  <c r="G17" i="21"/>
  <c r="D17" i="21"/>
  <c r="G16" i="21"/>
  <c r="D16" i="21"/>
  <c r="G15" i="21"/>
  <c r="D15" i="21"/>
  <c r="G77" i="21" l="1"/>
  <c r="G32" i="21"/>
  <c r="D60" i="21"/>
  <c r="G76" i="21"/>
  <c r="G75" i="21"/>
  <c r="D46" i="21"/>
  <c r="D62" i="21"/>
  <c r="G45" i="21"/>
  <c r="G61" i="21"/>
  <c r="D75" i="21"/>
  <c r="G46" i="21"/>
  <c r="D61" i="21"/>
  <c r="G30" i="21"/>
  <c r="D45" i="21"/>
  <c r="G60" i="21"/>
  <c r="D76" i="21"/>
  <c r="D47" i="21"/>
  <c r="G62" i="21"/>
  <c r="G31" i="21"/>
  <c r="G47" i="21"/>
  <c r="D77" i="21"/>
</calcChain>
</file>

<file path=xl/sharedStrings.xml><?xml version="1.0" encoding="utf-8"?>
<sst xmlns="http://schemas.openxmlformats.org/spreadsheetml/2006/main" count="646" uniqueCount="151">
  <si>
    <t>Infrastructure in the UK, investment and net stocks up to 2020.</t>
  </si>
  <si>
    <t>Tab</t>
  </si>
  <si>
    <t>Contents</t>
  </si>
  <si>
    <t>Sources</t>
  </si>
  <si>
    <t>ONS Contact</t>
  </si>
  <si>
    <t>Government investment</t>
  </si>
  <si>
    <t>Central and local government infrastructure investment, current prices</t>
  </si>
  <si>
    <t>ONS Cental, Local and General government annual expenditure: ESA Table 11</t>
  </si>
  <si>
    <t>Public.sector.inquiries@ons.gov.uk</t>
  </si>
  <si>
    <t>Construction by sub-sector</t>
  </si>
  <si>
    <t>Infrastructure Construction (New Work, Repair and Maintenance) by sub-sector, current prices</t>
  </si>
  <si>
    <t xml:space="preserve">ONS Construction output in Great Britain: February 2022
</t>
  </si>
  <si>
    <t>Construction.statistics@ons.gov.uk</t>
  </si>
  <si>
    <t>Construction by region</t>
  </si>
  <si>
    <t>Infrastructure Construction (New Work, Repair and Maintenance) by region, current prices</t>
  </si>
  <si>
    <t>Market sector investment</t>
  </si>
  <si>
    <t>Experimental estimates of market sector investment in infrastructure, current and constant prices</t>
  </si>
  <si>
    <t>ONS granular data. For reference: Business investment by industry and asset</t>
  </si>
  <si>
    <t>GCF@ons.gov.uk</t>
  </si>
  <si>
    <t>Market sector stocks</t>
  </si>
  <si>
    <t>Experimental estimates of market sector infrastructure stocks, current and constant prices</t>
  </si>
  <si>
    <t>ONS granular data. For reference: Capital stocks and fixed capital consumption</t>
  </si>
  <si>
    <t>Capstocks@ons.gov.uk</t>
  </si>
  <si>
    <t>Contact details</t>
  </si>
  <si>
    <t>nfa-development@ons.gov.uk</t>
  </si>
  <si>
    <t>Government infrastructure investment estimates</t>
  </si>
  <si>
    <t>UK, 2006 to 2020, current prices, £m</t>
  </si>
  <si>
    <t>Infrastructure investment type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</si>
  <si>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</si>
  <si>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</si>
  <si>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</si>
  <si>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</si>
  <si>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</si>
  <si>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</si>
  <si>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</si>
  <si>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</si>
  <si>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</si>
  <si>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</si>
  <si>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</si>
  <si>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</si>
  <si>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</si>
  <si>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</si>
  <si>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</si>
  <si>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CG Transport</t>
  </si>
  <si>
    <t>CG Other [note 2]</t>
  </si>
  <si>
    <t>LG Transport</t>
  </si>
  <si>
    <t>LG Other [note 2]</t>
  </si>
  <si>
    <t>Total</t>
  </si>
  <si>
    <t>Total CG investment [note 1]</t>
  </si>
  <si>
    <t>Total LG investment [note 1]</t>
  </si>
  <si>
    <t>Total GG investment [note 1]</t>
  </si>
  <si>
    <t>Infrastructure share of GG investment</t>
  </si>
  <si>
    <t>GDP [note 3]</t>
  </si>
  <si>
    <t>Infrastructure share of GDP</t>
  </si>
  <si>
    <t>Source: Office for National Statistics</t>
  </si>
  <si>
    <t>Notes:</t>
  </si>
  <si>
    <t>[1] CG = Central Government, LG = Local Government, GG = General Government</t>
  </si>
  <si>
    <t xml:space="preserve">[2] Other = all COFOG codes in our definition except 4.5 (Transport) </t>
  </si>
  <si>
    <t>[3] GDP revised for entire series, correct as of 05/04/2021. CP SA £m at market prices. Released 11/02/2022.</t>
  </si>
  <si>
    <t>Percentage change from previous year</t>
  </si>
  <si>
    <t>CG Other</t>
  </si>
  <si>
    <t>LG Other</t>
  </si>
  <si>
    <t>Total CG investment (£m)</t>
  </si>
  <si>
    <t>Total LG investment (£m)</t>
  </si>
  <si>
    <t>Total GG investment (£m)</t>
  </si>
  <si>
    <t>GDP (CP, £m)</t>
  </si>
  <si>
    <t>Construction (new work) by sub sector, current prices</t>
  </si>
  <si>
    <t>Great Britain, 2010 to 2020 [note 2]</t>
  </si>
  <si>
    <t>Type of work</t>
  </si>
  <si>
    <t>Water</t>
  </si>
  <si>
    <t>Sewerage</t>
  </si>
  <si>
    <t>Electricity</t>
  </si>
  <si>
    <t>Roads</t>
  </si>
  <si>
    <t>Railways</t>
  </si>
  <si>
    <t>Harbours</t>
  </si>
  <si>
    <t>Other [note 1]</t>
  </si>
  <si>
    <t>Total New Work [note 3]</t>
  </si>
  <si>
    <t>of which: public</t>
  </si>
  <si>
    <t>of which: private</t>
  </si>
  <si>
    <t>Total repair and maintenance [note 3]</t>
  </si>
  <si>
    <t xml:space="preserve">Notes: </t>
  </si>
  <si>
    <t>[1] Other includes Gas, Communications and Air Transport</t>
  </si>
  <si>
    <t>[2] All series amended backwards in line with output in the construction industry publication (February 2022)</t>
  </si>
  <si>
    <t>[3] Users of these table should note that there may be instances where sub sectors do not match the total. This is due to the sub sectors being calculated at a higher precision than 1 dp within the production system. This accuracy is truncated when transferred into the published tables.</t>
  </si>
  <si>
    <t>Other</t>
  </si>
  <si>
    <t>Total New Work</t>
  </si>
  <si>
    <t>Total repair and maintenance</t>
  </si>
  <si>
    <t>Construction: regional breakdown, current prices</t>
  </si>
  <si>
    <t>UK, 2010 to 2020, £m</t>
  </si>
  <si>
    <t>North East</t>
  </si>
  <si>
    <t>North East, percentage change from previous year</t>
  </si>
  <si>
    <t>New Work</t>
  </si>
  <si>
    <t>Repair and maintenance</t>
  </si>
  <si>
    <t>Year</t>
  </si>
  <si>
    <t xml:space="preserve">Infrastructure </t>
  </si>
  <si>
    <t>Infrastructure share (%)</t>
  </si>
  <si>
    <t>Infrastructure 2</t>
  </si>
  <si>
    <t>Total 2</t>
  </si>
  <si>
    <t>Infrastructure share (%)2</t>
  </si>
  <si>
    <t>North West, percentage change from previous year</t>
  </si>
  <si>
    <t>North West</t>
  </si>
  <si>
    <t>Infrastructure</t>
  </si>
  <si>
    <t xml:space="preserve">Total </t>
  </si>
  <si>
    <t>Yorkshire and the Humber, percentage change from previous year</t>
  </si>
  <si>
    <t>Yorkshire and the Humber</t>
  </si>
  <si>
    <t>East Midlands, percentage change from previous year</t>
  </si>
  <si>
    <t>East Midlands</t>
  </si>
  <si>
    <t>West Midlands, percentage change from previous year</t>
  </si>
  <si>
    <t>West Midlands</t>
  </si>
  <si>
    <t>East, percentage change from previous year</t>
  </si>
  <si>
    <t>East</t>
  </si>
  <si>
    <t>London, percentage change from previous year</t>
  </si>
  <si>
    <t>London</t>
  </si>
  <si>
    <t>South East, percentage change from previous year</t>
  </si>
  <si>
    <t>South East</t>
  </si>
  <si>
    <t>South West, percentage change from previous year</t>
  </si>
  <si>
    <t>South West</t>
  </si>
  <si>
    <t>Wales, percentage change from previous year</t>
  </si>
  <si>
    <t>Wales</t>
  </si>
  <si>
    <t>Scotland, percentage change from previous year</t>
  </si>
  <si>
    <t>Scotland</t>
  </si>
  <si>
    <t xml:space="preserve">1. Consistent with data published in Table 5 and 6 of Output in the Construction industry </t>
  </si>
  <si>
    <t>Experimental estimates of market sector investment in infrastructure</t>
  </si>
  <si>
    <t>UK, 1997 to 2020</t>
  </si>
  <si>
    <t>Current prices, £ million</t>
  </si>
  <si>
    <t>Industry group [note 1]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</si>
  <si>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</si>
  <si>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</si>
  <si>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</si>
  <si>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</si>
  <si>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</si>
  <si>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</si>
  <si>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</si>
  <si>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</si>
  <si>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</si>
  <si>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Mining and quarrying</t>
  </si>
  <si>
    <t>Energy</t>
  </si>
  <si>
    <t>Water supply</t>
  </si>
  <si>
    <t>Sewerage and waste</t>
  </si>
  <si>
    <t>Support activities for transportation</t>
  </si>
  <si>
    <t>Telecommunications</t>
  </si>
  <si>
    <t>Constant prices estimates, £ million, 2018 prices</t>
  </si>
  <si>
    <t>[1] Standard Industrial Classification (SIC) codes associated with industry groups: Mining and quarrying = 05-09; Energy = 35; Water supply = 36; Sewerage and waste = 37-39; Support activities for transportation = 52; Telecommunications = 61; Other = all SIC codes not included in other groups.</t>
  </si>
  <si>
    <t>Percentage change from previous year, current prices</t>
  </si>
  <si>
    <t>Percentage change from previous year, constant prices</t>
  </si>
  <si>
    <t>Experimental market sector infrastructure stock estimates [note 2]</t>
  </si>
  <si>
    <t>UK, 1997 to 2020, £m</t>
  </si>
  <si>
    <t>Current prices</t>
  </si>
  <si>
    <t>[2] Stock estimates are constructed by Perpetual Inventory Method (PIM)</t>
  </si>
  <si>
    <t xml:space="preserve">[3] Stock estimates are valuations as at Quarter 4 (Oct to Dec) of the relevant year. </t>
  </si>
  <si>
    <t>Constant prices estimates, 2019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</si>
</sst>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00000000000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indexed="12"/>
      <name val="TimesNewRomanPS"/>
    </font>
    <font>
      <u/>
      <sz val="10"/>
      <color indexed="12"/>
      <name val="Arial"/>
      <family val="2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77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1" applyNumberFormat="0" applyFill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4" borderId="0" applyNumberFormat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0" fillId="33" borderId="0" xfId="8" applyFont="1" applyFill="1" applyBorder="1" applyAlignment="1"/>
    <xf numFmtId="0" fontId="0" fillId="33" borderId="0" xfId="0" applyFill="1"/>
    <xf numFmtId="165" fontId="0" fillId="33" borderId="0" xfId="1" applyNumberFormat="1" applyFont="1" applyFill="1" applyBorder="1"/>
    <xf numFmtId="164" fontId="0" fillId="33" borderId="0" xfId="2" applyNumberFormat="1" applyFont="1" applyFill="1" applyBorder="1"/>
    <xf numFmtId="0" fontId="4" fillId="33" borderId="0" xfId="6" applyFill="1" applyBorder="1" applyAlignment="1" applyProtection="1"/>
    <xf numFmtId="0" fontId="35" fillId="33" borderId="0" xfId="0" applyFont="1" applyFill="1"/>
    <xf numFmtId="10" fontId="8" fillId="33" borderId="0" xfId="0" applyNumberFormat="1" applyFont="1" applyFill="1"/>
    <xf numFmtId="3" fontId="8" fillId="33" borderId="0" xfId="0" applyNumberFormat="1" applyFont="1" applyFill="1"/>
    <xf numFmtId="0" fontId="36" fillId="33" borderId="0" xfId="0" applyFont="1" applyFill="1"/>
    <xf numFmtId="3" fontId="8" fillId="33" borderId="0" xfId="3" applyNumberFormat="1" applyFont="1" applyFill="1" applyAlignment="1">
      <alignment horizontal="right"/>
    </xf>
    <xf numFmtId="0" fontId="35" fillId="33" borderId="0" xfId="0" applyFont="1" applyFill="1" applyAlignment="1">
      <alignment wrapText="1"/>
    </xf>
    <xf numFmtId="0" fontId="35" fillId="33" borderId="0" xfId="0" applyFont="1" applyFill="1" applyAlignment="1">
      <alignment horizontal="left" indent="1"/>
    </xf>
    <xf numFmtId="10" fontId="35" fillId="33" borderId="0" xfId="0" applyNumberFormat="1" applyFont="1" applyFill="1"/>
    <xf numFmtId="9" fontId="35" fillId="33" borderId="0" xfId="0" applyNumberFormat="1" applyFont="1" applyFill="1"/>
    <xf numFmtId="3" fontId="35" fillId="33" borderId="0" xfId="0" applyNumberFormat="1" applyFont="1" applyFill="1"/>
    <xf numFmtId="0" fontId="7" fillId="33" borderId="0" xfId="0" applyFont="1" applyFill="1"/>
    <xf numFmtId="165" fontId="8" fillId="33" borderId="0" xfId="1" applyNumberFormat="1" applyFont="1" applyFill="1" applyBorder="1"/>
    <xf numFmtId="165" fontId="35" fillId="33" borderId="0" xfId="1" applyNumberFormat="1" applyFont="1" applyFill="1" applyBorder="1"/>
    <xf numFmtId="165" fontId="35" fillId="33" borderId="0" xfId="0" applyNumberFormat="1" applyFont="1" applyFill="1"/>
    <xf numFmtId="0" fontId="35" fillId="33" borderId="0" xfId="0" applyFont="1" applyFill="1" applyAlignment="1">
      <alignment horizontal="left"/>
    </xf>
    <xf numFmtId="0" fontId="0" fillId="33" borderId="0" xfId="0" applyFill="1" applyAlignment="1">
      <alignment wrapText="1"/>
    </xf>
    <xf numFmtId="0" fontId="2" fillId="33" borderId="0" xfId="0" applyFont="1" applyFill="1"/>
    <xf numFmtId="0" fontId="0" fillId="34" borderId="0" xfId="0" applyFill="1"/>
    <xf numFmtId="165" fontId="0" fillId="34" borderId="0" xfId="1" applyNumberFormat="1" applyFont="1" applyFill="1" applyBorder="1"/>
    <xf numFmtId="0" fontId="2" fillId="34" borderId="0" xfId="0" applyFont="1" applyFill="1"/>
    <xf numFmtId="0" fontId="36" fillId="33" borderId="10" xfId="0" applyFont="1" applyFill="1" applyBorder="1"/>
    <xf numFmtId="0" fontId="7" fillId="0" borderId="10" xfId="0" applyFont="1" applyBorder="1"/>
    <xf numFmtId="165" fontId="12" fillId="33" borderId="0" xfId="1" applyNumberFormat="1" applyFont="1" applyFill="1" applyBorder="1"/>
    <xf numFmtId="165" fontId="8" fillId="33" borderId="0" xfId="1" applyNumberFormat="1" applyFont="1" applyFill="1" applyBorder="1" applyAlignment="1">
      <alignment horizontal="right"/>
    </xf>
    <xf numFmtId="10" fontId="0" fillId="0" borderId="0" xfId="2" applyNumberFormat="1" applyFont="1" applyFill="1" applyBorder="1"/>
    <xf numFmtId="10" fontId="8" fillId="33" borderId="0" xfId="2" applyNumberFormat="1" applyFont="1" applyFill="1"/>
    <xf numFmtId="10" fontId="0" fillId="34" borderId="0" xfId="1" applyNumberFormat="1" applyFont="1" applyFill="1" applyBorder="1"/>
    <xf numFmtId="0" fontId="10" fillId="0" borderId="0" xfId="8" applyFont="1" applyFill="1" applyBorder="1"/>
    <xf numFmtId="165" fontId="1" fillId="0" borderId="0" xfId="768" applyNumberFormat="1" applyFont="1" applyFill="1" applyBorder="1"/>
    <xf numFmtId="0" fontId="38" fillId="0" borderId="0" xfId="7" applyFont="1"/>
    <xf numFmtId="3" fontId="8" fillId="0" borderId="0" xfId="0" applyNumberFormat="1" applyFont="1"/>
    <xf numFmtId="0" fontId="39" fillId="0" borderId="0" xfId="7" applyFont="1"/>
    <xf numFmtId="9" fontId="1" fillId="0" borderId="0" xfId="2" applyFont="1" applyFill="1" applyBorder="1"/>
    <xf numFmtId="9" fontId="38" fillId="0" borderId="0" xfId="7" applyNumberFormat="1" applyFont="1"/>
    <xf numFmtId="166" fontId="38" fillId="0" borderId="0" xfId="7" applyNumberFormat="1" applyFont="1"/>
    <xf numFmtId="0" fontId="38" fillId="0" borderId="0" xfId="7" applyFont="1" applyAlignment="1">
      <alignment horizontal="left"/>
    </xf>
    <xf numFmtId="0" fontId="6" fillId="33" borderId="0" xfId="0" applyFont="1" applyFill="1"/>
    <xf numFmtId="0" fontId="5" fillId="33" borderId="0" xfId="0" applyFont="1" applyFill="1"/>
    <xf numFmtId="0" fontId="32" fillId="33" borderId="0" xfId="6" applyFont="1" applyFill="1" applyBorder="1" applyAlignment="1" applyProtection="1"/>
    <xf numFmtId="0" fontId="12" fillId="33" borderId="0" xfId="6" applyFont="1" applyFill="1" applyBorder="1" applyAlignment="1" applyProtection="1"/>
    <xf numFmtId="0" fontId="34" fillId="33" borderId="0" xfId="6" applyFont="1" applyFill="1" applyBorder="1" applyAlignment="1" applyProtection="1"/>
    <xf numFmtId="0" fontId="4" fillId="0" borderId="0" xfId="6" applyFill="1" applyBorder="1" applyAlignment="1" applyProtection="1"/>
    <xf numFmtId="0" fontId="33" fillId="33" borderId="0" xfId="7" applyFont="1" applyFill="1" applyProtection="1">
      <protection locked="0"/>
    </xf>
    <xf numFmtId="0" fontId="32" fillId="33" borderId="0" xfId="6" applyFont="1" applyFill="1" applyBorder="1" applyAlignment="1" applyProtection="1">
      <protection locked="0"/>
    </xf>
    <xf numFmtId="0" fontId="6" fillId="0" borderId="0" xfId="0" applyFont="1"/>
    <xf numFmtId="0" fontId="7" fillId="0" borderId="0" xfId="0" applyFont="1"/>
    <xf numFmtId="0" fontId="37" fillId="0" borderId="0" xfId="6" applyFont="1" applyFill="1" applyBorder="1" applyAlignment="1" applyProtection="1"/>
    <xf numFmtId="0" fontId="11" fillId="33" borderId="0" xfId="0" applyFont="1" applyFill="1"/>
    <xf numFmtId="165" fontId="0" fillId="0" borderId="0" xfId="0" applyNumberFormat="1"/>
    <xf numFmtId="10" fontId="0" fillId="0" borderId="0" xfId="2" applyNumberFormat="1" applyFont="1"/>
    <xf numFmtId="10" fontId="0" fillId="0" borderId="0" xfId="2" applyNumberFormat="1" applyFont="1" applyFill="1"/>
    <xf numFmtId="10" fontId="35" fillId="33" borderId="0" xfId="2" applyNumberFormat="1" applyFont="1" applyFill="1" applyBorder="1"/>
    <xf numFmtId="10" fontId="35" fillId="0" borderId="0" xfId="2" applyNumberFormat="1" applyFont="1" applyFill="1" applyBorder="1"/>
    <xf numFmtId="0" fontId="38" fillId="0" borderId="11" xfId="7" applyFont="1" applyBorder="1"/>
    <xf numFmtId="9" fontId="38" fillId="0" borderId="11" xfId="7" applyNumberFormat="1" applyFont="1" applyBorder="1"/>
    <xf numFmtId="0" fontId="0" fillId="33" borderId="11" xfId="0" applyFill="1" applyBorder="1"/>
    <xf numFmtId="10" fontId="0" fillId="33" borderId="11" xfId="1" applyNumberFormat="1" applyFont="1" applyFill="1" applyBorder="1"/>
    <xf numFmtId="0" fontId="0" fillId="0" borderId="11" xfId="0" applyBorder="1"/>
    <xf numFmtId="10" fontId="0" fillId="0" borderId="11" xfId="2" applyNumberFormat="1" applyFont="1" applyFill="1" applyBorder="1"/>
    <xf numFmtId="0" fontId="35" fillId="33" borderId="11" xfId="0" applyFont="1" applyFill="1" applyBorder="1"/>
    <xf numFmtId="10" fontId="35" fillId="33" borderId="11" xfId="2" applyNumberFormat="1" applyFont="1" applyFill="1" applyBorder="1"/>
    <xf numFmtId="10" fontId="7" fillId="0" borderId="10" xfId="2" applyNumberFormat="1" applyFont="1" applyFill="1" applyBorder="1"/>
    <xf numFmtId="0" fontId="39" fillId="0" borderId="10" xfId="7" applyFont="1" applyBorder="1"/>
    <xf numFmtId="0" fontId="39" fillId="0" borderId="10" xfId="7" applyFont="1" applyBorder="1" applyAlignment="1">
      <alignment wrapText="1"/>
    </xf>
    <xf numFmtId="0" fontId="40" fillId="33" borderId="10" xfId="0" applyFont="1" applyFill="1" applyBorder="1"/>
    <xf numFmtId="0" fontId="38" fillId="0" borderId="13" xfId="7" applyFont="1" applyBorder="1"/>
    <xf numFmtId="0" fontId="39" fillId="0" borderId="14" xfId="7" applyFont="1" applyBorder="1" applyAlignment="1">
      <alignment wrapText="1"/>
    </xf>
    <xf numFmtId="165" fontId="1" fillId="0" borderId="13" xfId="768" applyNumberFormat="1" applyFont="1" applyFill="1" applyBorder="1"/>
    <xf numFmtId="0" fontId="38" fillId="0" borderId="12" xfId="7" applyFont="1" applyBorder="1"/>
    <xf numFmtId="0" fontId="39" fillId="0" borderId="14" xfId="7" applyFont="1" applyBorder="1"/>
    <xf numFmtId="0" fontId="8" fillId="0" borderId="13" xfId="0" applyFont="1" applyBorder="1"/>
    <xf numFmtId="3" fontId="8" fillId="0" borderId="13" xfId="0" applyNumberFormat="1" applyFont="1" applyBorder="1"/>
    <xf numFmtId="10" fontId="1" fillId="0" borderId="13" xfId="2" applyNumberFormat="1" applyFont="1" applyFill="1" applyBorder="1" applyAlignment="1"/>
    <xf numFmtId="10" fontId="38" fillId="0" borderId="13" xfId="2" applyNumberFormat="1" applyFont="1" applyFill="1" applyBorder="1" applyAlignment="1"/>
    <xf numFmtId="10" fontId="38" fillId="0" borderId="12" xfId="2" applyNumberFormat="1" applyFont="1" applyFill="1" applyBorder="1" applyAlignment="1"/>
    <xf numFmtId="10" fontId="8" fillId="0" borderId="13" xfId="2" applyNumberFormat="1" applyFont="1" applyFill="1" applyBorder="1" applyAlignment="1"/>
    <xf numFmtId="10" fontId="0" fillId="0" borderId="15" xfId="2" applyNumberFormat="1" applyFont="1" applyFill="1" applyBorder="1"/>
    <xf numFmtId="0" fontId="35" fillId="33" borderId="15" xfId="0" applyFont="1" applyFill="1" applyBorder="1"/>
    <xf numFmtId="10" fontId="35" fillId="33" borderId="15" xfId="2" applyNumberFormat="1" applyFont="1" applyFill="1" applyBorder="1"/>
    <xf numFmtId="0" fontId="34" fillId="0" borderId="0" xfId="6" applyFont="1" applyFill="1" applyBorder="1" applyAlignment="1" applyProtection="1"/>
    <xf numFmtId="0" fontId="36" fillId="0" borderId="0" xfId="0" applyFont="1" applyFill="1"/>
  </cellXfs>
  <cellStyles count="17799">
    <cellStyle name="20% - Accent1 10" xfId="386" xr:uid="{4F885C7C-31A7-4E75-9720-E35A2549F6C8}"/>
    <cellStyle name="20% - Accent1 10 2" xfId="1969" xr:uid="{AAF779D0-CE36-4C85-9219-72ACDDF63FF1}"/>
    <cellStyle name="20% - Accent1 10 2 2" xfId="8682" xr:uid="{09093115-65DA-4259-A2C9-D10C38F32169}"/>
    <cellStyle name="20% - Accent1 10 2 2 2" xfId="15375" xr:uid="{990B9918-55A0-4F73-944A-F70B81B86AD4}"/>
    <cellStyle name="20% - Accent1 10 2 3" xfId="11968" xr:uid="{597DF832-D0FD-4732-9B8C-398372556A97}"/>
    <cellStyle name="20% - Accent1 10 2 4" xfId="5275" xr:uid="{BC66877F-0119-491D-98D5-AF681BFAEECA}"/>
    <cellStyle name="20% - Accent1 10 3" xfId="7099" xr:uid="{9D081FFE-D574-44E7-9A07-AF5B2C8476D5}"/>
    <cellStyle name="20% - Accent1 10 3 2" xfId="13792" xr:uid="{D5960DE8-59F7-4D75-99C6-704CC1DBEEE0}"/>
    <cellStyle name="20% - Accent1 10 4" xfId="10385" xr:uid="{8A9486AF-1D15-409C-BF40-86F8BB0F4924}"/>
    <cellStyle name="20% - Accent1 10 5" xfId="3692" xr:uid="{471CB9F5-77B3-4AF3-8117-73BAD3E59116}"/>
    <cellStyle name="20% - Accent1 11" xfId="1066" xr:uid="{1C92CABA-D3A5-48EB-9440-0C847E54D60A}"/>
    <cellStyle name="20% - Accent1 11 2" xfId="2649" xr:uid="{6C476867-87CE-469E-BA12-FA74BB6F4A99}"/>
    <cellStyle name="20% - Accent1 11 2 2" xfId="9362" xr:uid="{651221DB-99E9-4246-8F1E-9CBF0FF0296D}"/>
    <cellStyle name="20% - Accent1 11 2 2 2" xfId="16055" xr:uid="{51307D94-9A83-476F-9870-C1C1901BDE4F}"/>
    <cellStyle name="20% - Accent1 11 2 3" xfId="12648" xr:uid="{526F0D7A-618E-4169-95D7-F3338975A3A0}"/>
    <cellStyle name="20% - Accent1 11 2 4" xfId="5955" xr:uid="{9D138026-CA89-4C4D-874C-341C73B8E8DB}"/>
    <cellStyle name="20% - Accent1 11 3" xfId="7779" xr:uid="{A0B1D0E6-DFE1-46EC-9D0A-449F8FF99491}"/>
    <cellStyle name="20% - Accent1 11 3 2" xfId="14472" xr:uid="{146D4D64-7C39-4CD2-8448-70ABD3A9E471}"/>
    <cellStyle name="20% - Accent1 11 4" xfId="11065" xr:uid="{48DA6290-51FD-405F-AE36-988F2771DA11}"/>
    <cellStyle name="20% - Accent1 11 5" xfId="4372" xr:uid="{8C8B410E-2E7D-4A34-A2BB-A6788CAE165E}"/>
    <cellStyle name="20% - Accent1 12" xfId="286" xr:uid="{DF3455EA-321A-4719-B9D5-9EE69D53062B}"/>
    <cellStyle name="20% - Accent1 12 2" xfId="1869" xr:uid="{CD235A08-B0CA-4BD0-ACEE-301F6CD53E3C}"/>
    <cellStyle name="20% - Accent1 12 2 2" xfId="8582" xr:uid="{7BF0E336-7EC0-4072-8F8C-DF027535940D}"/>
    <cellStyle name="20% - Accent1 12 2 2 2" xfId="15275" xr:uid="{0C33AFE7-5D80-44BF-897A-6DC058EBF89A}"/>
    <cellStyle name="20% - Accent1 12 2 3" xfId="11868" xr:uid="{0F64D607-3B10-4E52-B857-ED53EC0F2980}"/>
    <cellStyle name="20% - Accent1 12 2 4" xfId="5175" xr:uid="{9DFF209E-25C3-49BA-8AFD-C11D913A661E}"/>
    <cellStyle name="20% - Accent1 12 3" xfId="6999" xr:uid="{45D61479-AA61-46B0-8934-CBC6FA725D5A}"/>
    <cellStyle name="20% - Accent1 12 3 2" xfId="13692" xr:uid="{5C724542-21B1-4FDB-AD10-999B7453614A}"/>
    <cellStyle name="20% - Accent1 12 4" xfId="10285" xr:uid="{1D299AA9-5DB6-46DB-BFED-91E6AD1881DF}"/>
    <cellStyle name="20% - Accent1 12 5" xfId="3592" xr:uid="{C37547EE-7A9D-4609-97CD-9830747DD469}"/>
    <cellStyle name="20% - Accent1 13" xfId="1748" xr:uid="{EFAFAD3A-C6AA-4322-9574-3804F0FEB54A}"/>
    <cellStyle name="20% - Accent1 13 2" xfId="8461" xr:uid="{8D344DCD-8724-432E-9B13-20698403C6E1}"/>
    <cellStyle name="20% - Accent1 13 2 2" xfId="15154" xr:uid="{541E7B6E-6604-4F53-9663-970EC9C49981}"/>
    <cellStyle name="20% - Accent1 13 3" xfId="11747" xr:uid="{61CA6D52-71CF-4A87-B34B-988C79D015F9}"/>
    <cellStyle name="20% - Accent1 13 4" xfId="5054" xr:uid="{A79727B5-DC14-48A4-A3D4-F32C9ADB8B63}"/>
    <cellStyle name="20% - Accent1 14" xfId="3331" xr:uid="{FCF9F68D-49B5-411D-95EB-E2FBA855FFCE}"/>
    <cellStyle name="20% - Accent1 14 2" xfId="10044" xr:uid="{9AD4DCCA-E9C4-49F0-89FF-EA7AFC4B0E55}"/>
    <cellStyle name="20% - Accent1 14 2 2" xfId="16737" xr:uid="{EEC3662B-41E9-40A0-87DF-74BC94FB40DC}"/>
    <cellStyle name="20% - Accent1 14 3" xfId="13330" xr:uid="{1E2AC70E-E308-4176-95E7-F3F7AB5E435E}"/>
    <cellStyle name="20% - Accent1 14 4" xfId="6637" xr:uid="{00DCE252-CD9D-4CA7-A631-6A4DAD0A4150}"/>
    <cellStyle name="20% - Accent1 15" xfId="165" xr:uid="{7C92AD12-FF2D-489C-86CC-495A6BB0985B}"/>
    <cellStyle name="20% - Accent1 15 2" xfId="13571" xr:uid="{552EC541-41BF-468A-BE45-1C25093009C4}"/>
    <cellStyle name="20% - Accent1 15 3" xfId="6878" xr:uid="{560AE389-4E47-4661-B4A9-94224901B476}"/>
    <cellStyle name="20% - Accent1 16" xfId="3452" xr:uid="{C6E7E1CF-FC2D-416B-ABC4-6C6E3ED59062}"/>
    <cellStyle name="20% - Accent1 16 2" xfId="13451" xr:uid="{11FC96A5-1DC7-47EE-AC50-63863029A6F3}"/>
    <cellStyle name="20% - Accent1 16 3" xfId="6758" xr:uid="{36EE3A86-79EB-496F-AA50-A0C0D0965780}"/>
    <cellStyle name="20% - Accent1 17" xfId="10164" xr:uid="{FB1E1D3C-354B-4736-8089-7220B4D3B2FA}"/>
    <cellStyle name="20% - Accent1 18" xfId="3471" xr:uid="{E1330B32-8A75-42D1-B033-4AED29A2C23D}"/>
    <cellStyle name="20% - Accent1 19" xfId="16857" xr:uid="{47EC5802-F971-4FB7-9E78-EE0053301ABB}"/>
    <cellStyle name="20% - Accent1 2" xfId="53" xr:uid="{09E08CD2-549C-4D0B-AE95-3D6394D937D1}"/>
    <cellStyle name="20% - Accent1 2 10" xfId="300" xr:uid="{7CB8DD95-E3D9-46D1-A8AF-048AEF57986A}"/>
    <cellStyle name="20% - Accent1 2 10 2" xfId="1883" xr:uid="{BDC0EF9B-7A03-4349-A15E-0E5ACDD462EF}"/>
    <cellStyle name="20% - Accent1 2 10 2 2" xfId="8596" xr:uid="{BC97B139-30C4-4DC5-9DB4-17C87DB52692}"/>
    <cellStyle name="20% - Accent1 2 10 2 2 2" xfId="15289" xr:uid="{AFA4837D-9454-4478-9A78-E70DDBF90625}"/>
    <cellStyle name="20% - Accent1 2 10 2 3" xfId="11882" xr:uid="{E40E5945-D307-4A4F-9EB7-900EA4D3390B}"/>
    <cellStyle name="20% - Accent1 2 10 2 4" xfId="5189" xr:uid="{5BDEBD0F-0F88-46D3-9FAD-792CED1AEB70}"/>
    <cellStyle name="20% - Accent1 2 10 3" xfId="7013" xr:uid="{D0EEF038-F8D5-43C1-8127-2724741E4939}"/>
    <cellStyle name="20% - Accent1 2 10 3 2" xfId="13706" xr:uid="{E9E50580-5FA1-44DC-AB40-98F1B1441C60}"/>
    <cellStyle name="20% - Accent1 2 10 4" xfId="10299" xr:uid="{E467AC7B-1733-451C-B5FC-15DF1188118D}"/>
    <cellStyle name="20% - Accent1 2 10 5" xfId="3606" xr:uid="{205842AD-0A0B-484C-A28B-86B9D6DE2DF2}"/>
    <cellStyle name="20% - Accent1 2 11" xfId="1762" xr:uid="{344B34E0-1FDA-42FF-818A-9E958AEBF9FE}"/>
    <cellStyle name="20% - Accent1 2 11 2" xfId="8475" xr:uid="{0C5F0466-7574-47E7-9769-A9637456B0A8}"/>
    <cellStyle name="20% - Accent1 2 11 2 2" xfId="15168" xr:uid="{F7AA7A91-7665-499D-84C9-5BD580C90454}"/>
    <cellStyle name="20% - Accent1 2 11 3" xfId="11761" xr:uid="{3CC3F53D-2D6B-489E-8219-41493F3B72D3}"/>
    <cellStyle name="20% - Accent1 2 11 4" xfId="5068" xr:uid="{A00D0826-3BE0-4005-94AB-454B473ECDFE}"/>
    <cellStyle name="20% - Accent1 2 12" xfId="3345" xr:uid="{D67DE4DD-FEEE-4127-B072-97520D378794}"/>
    <cellStyle name="20% - Accent1 2 12 2" xfId="10058" xr:uid="{4C62C0F5-82ED-41DB-9319-3952B54589D7}"/>
    <cellStyle name="20% - Accent1 2 12 2 2" xfId="16751" xr:uid="{31AEC0B1-82F8-4BD1-85FD-5A1B4F5ACFD6}"/>
    <cellStyle name="20% - Accent1 2 12 3" xfId="13344" xr:uid="{61B146CB-555D-45D8-8D4F-B6A1CF6218DA}"/>
    <cellStyle name="20% - Accent1 2 12 4" xfId="6651" xr:uid="{265D8CDC-E968-4461-A0DF-BEF91967AED3}"/>
    <cellStyle name="20% - Accent1 2 13" xfId="179" xr:uid="{DE9EFCD8-9A6C-414D-A7AB-D288D60DA380}"/>
    <cellStyle name="20% - Accent1 2 13 2" xfId="13585" xr:uid="{FA80A106-0BD0-4BEC-8156-8F426B623303}"/>
    <cellStyle name="20% - Accent1 2 13 3" xfId="6892" xr:uid="{BA4913DA-B118-48F2-BF31-CC94DEA209BD}"/>
    <cellStyle name="20% - Accent1 2 14" xfId="6772" xr:uid="{06E519A2-025A-44B2-8035-0BD126F72062}"/>
    <cellStyle name="20% - Accent1 2 14 2" xfId="13465" xr:uid="{0AECBB5E-E669-4331-8FE5-7D414902ACA5}"/>
    <cellStyle name="20% - Accent1 2 15" xfId="10178" xr:uid="{11188929-9CC8-4B28-8480-03DC2FC367A6}"/>
    <cellStyle name="20% - Accent1 2 16" xfId="3485" xr:uid="{A5973543-E54E-4363-A72A-2C7733A14C5D}"/>
    <cellStyle name="20% - Accent1 2 2" xfId="76" xr:uid="{4DA994EB-49ED-4440-88AE-04C2B1D46761}"/>
    <cellStyle name="20% - Accent1 2 2 10" xfId="1781" xr:uid="{F5CD57F0-0B62-400A-ABBD-8E9DEAAC4A8E}"/>
    <cellStyle name="20% - Accent1 2 2 10 2" xfId="8494" xr:uid="{84ACFF04-C2A1-451A-A3DA-182CE8059F2F}"/>
    <cellStyle name="20% - Accent1 2 2 10 2 2" xfId="15187" xr:uid="{42AF9118-98D5-4BF8-BF44-4C90A750B7FF}"/>
    <cellStyle name="20% - Accent1 2 2 10 3" xfId="11780" xr:uid="{972B809B-CF04-413A-A97D-C649A83D3E01}"/>
    <cellStyle name="20% - Accent1 2 2 10 4" xfId="5087" xr:uid="{E4805083-0288-4194-95AF-237F31766F01}"/>
    <cellStyle name="20% - Accent1 2 2 11" xfId="3364" xr:uid="{E656DB18-5ED5-450D-AD24-EF3738886545}"/>
    <cellStyle name="20% - Accent1 2 2 11 2" xfId="10077" xr:uid="{CE2E9021-D91C-4C23-92D0-E751DCBFEDD1}"/>
    <cellStyle name="20% - Accent1 2 2 11 2 2" xfId="16770" xr:uid="{1917230E-D4E9-42B6-99C7-B83983CB1236}"/>
    <cellStyle name="20% - Accent1 2 2 11 3" xfId="13363" xr:uid="{4A3EAC73-0803-4DB9-BDA8-1D2D78C07F38}"/>
    <cellStyle name="20% - Accent1 2 2 11 4" xfId="6670" xr:uid="{90DDCC9E-1390-423A-9778-12D83C1E3F55}"/>
    <cellStyle name="20% - Accent1 2 2 12" xfId="198" xr:uid="{E18C1839-1F25-4064-BE40-105E836D7138}"/>
    <cellStyle name="20% - Accent1 2 2 12 2" xfId="13604" xr:uid="{E7C94F42-CCBB-42DE-8750-909B2C1DBDC9}"/>
    <cellStyle name="20% - Accent1 2 2 12 3" xfId="6911" xr:uid="{5A2F46F8-2620-4EBD-BD5F-8E129A675458}"/>
    <cellStyle name="20% - Accent1 2 2 13" xfId="6791" xr:uid="{D52EFB25-3737-4C87-8E3C-3FE73539ECE0}"/>
    <cellStyle name="20% - Accent1 2 2 13 2" xfId="13484" xr:uid="{4E9735B9-DEBD-46AC-B062-A026B2C09F11}"/>
    <cellStyle name="20% - Accent1 2 2 14" xfId="10197" xr:uid="{D6277D68-D184-47AE-A39A-7942531A1792}"/>
    <cellStyle name="20% - Accent1 2 2 15" xfId="3504" xr:uid="{1B865EBB-C32D-4E64-8AD7-21D4206D669D}"/>
    <cellStyle name="20% - Accent1 2 2 2" xfId="638" xr:uid="{9194128E-B5B7-4942-98D3-DCCBC98C3CDB}"/>
    <cellStyle name="20% - Accent1 2 2 2 2" xfId="895" xr:uid="{BA0C0BE8-99D6-4588-A6E4-8A0500197BDB}"/>
    <cellStyle name="20% - Accent1 2 2 2 2 2" xfId="1575" xr:uid="{A2A0DBFF-EADB-4A77-8EE4-E9644A9C97D5}"/>
    <cellStyle name="20% - Accent1 2 2 2 2 2 2" xfId="3158" xr:uid="{FE31F93A-DD4C-4090-8E26-F39000D25E60}"/>
    <cellStyle name="20% - Accent1 2 2 2 2 2 2 2" xfId="9871" xr:uid="{E34A2512-7A55-44BE-A7FB-037866269776}"/>
    <cellStyle name="20% - Accent1 2 2 2 2 2 2 2 2" xfId="16564" xr:uid="{2827FBCC-D0F5-46F6-87EB-06CAC46CAEF7}"/>
    <cellStyle name="20% - Accent1 2 2 2 2 2 2 3" xfId="13157" xr:uid="{4EDF9BA7-33C7-43EF-BA4B-E4735299BAF1}"/>
    <cellStyle name="20% - Accent1 2 2 2 2 2 2 4" xfId="6464" xr:uid="{B41D2583-9488-421E-9749-0900D39D128C}"/>
    <cellStyle name="20% - Accent1 2 2 2 2 2 3" xfId="8288" xr:uid="{FCC7E030-8CA3-4B63-8C36-730D36250022}"/>
    <cellStyle name="20% - Accent1 2 2 2 2 2 3 2" xfId="14981" xr:uid="{5A7D58D6-343C-44FF-B7F6-123F32FEB8D8}"/>
    <cellStyle name="20% - Accent1 2 2 2 2 2 4" xfId="11574" xr:uid="{539629F3-C2A3-4215-BF0B-2051B3398FE6}"/>
    <cellStyle name="20% - Accent1 2 2 2 2 2 5" xfId="4881" xr:uid="{FABB9F3A-4DEE-4963-9BAB-8BFB5B02909D}"/>
    <cellStyle name="20% - Accent1 2 2 2 2 3" xfId="2478" xr:uid="{93FED3BC-6914-420A-9D62-9112A1425FC8}"/>
    <cellStyle name="20% - Accent1 2 2 2 2 3 2" xfId="9191" xr:uid="{2EEF64B6-5EFD-4E75-BDEA-E5DBAD0A2D0F}"/>
    <cellStyle name="20% - Accent1 2 2 2 2 3 2 2" xfId="15884" xr:uid="{0EBBCE44-533E-4405-A83C-C0EEC1FCF32E}"/>
    <cellStyle name="20% - Accent1 2 2 2 2 3 3" xfId="12477" xr:uid="{D0DA4B6B-8377-4ECF-A7CC-919272647C35}"/>
    <cellStyle name="20% - Accent1 2 2 2 2 3 4" xfId="5784" xr:uid="{86A9E9F1-CAF7-45F3-95B6-2AA710A0421A}"/>
    <cellStyle name="20% - Accent1 2 2 2 2 4" xfId="7608" xr:uid="{359B4247-7B70-4A21-B20B-6A7F5F92711E}"/>
    <cellStyle name="20% - Accent1 2 2 2 2 4 2" xfId="14301" xr:uid="{BC150C4E-8D20-4F4D-A168-1F874D6131FC}"/>
    <cellStyle name="20% - Accent1 2 2 2 2 5" xfId="10894" xr:uid="{2FB4DEA8-67F0-4906-94C9-C366089F2CD6}"/>
    <cellStyle name="20% - Accent1 2 2 2 2 6" xfId="4201" xr:uid="{B7AD3792-475E-4A56-8285-90346FE3188C}"/>
    <cellStyle name="20% - Accent1 2 2 2 3" xfId="1318" xr:uid="{DA651FBE-A478-4996-A328-816DCB929A09}"/>
    <cellStyle name="20% - Accent1 2 2 2 3 2" xfId="2901" xr:uid="{166E69E7-2589-41EE-B56A-FAE9167699CA}"/>
    <cellStyle name="20% - Accent1 2 2 2 3 2 2" xfId="9614" xr:uid="{B11FEC1B-6C0F-4B63-A5F1-59044AA30B69}"/>
    <cellStyle name="20% - Accent1 2 2 2 3 2 2 2" xfId="16307" xr:uid="{C8E4F96E-0096-4E5E-B5AC-43C1E7E03EFA}"/>
    <cellStyle name="20% - Accent1 2 2 2 3 2 3" xfId="12900" xr:uid="{D65BA400-EB96-429C-A0FD-97285E32DF51}"/>
    <cellStyle name="20% - Accent1 2 2 2 3 2 4" xfId="6207" xr:uid="{DB486C46-EE04-4055-9861-FC2DE5DBBA4A}"/>
    <cellStyle name="20% - Accent1 2 2 2 3 3" xfId="8031" xr:uid="{5B93EDC0-93D9-4177-871C-F946A8A9850E}"/>
    <cellStyle name="20% - Accent1 2 2 2 3 3 2" xfId="14724" xr:uid="{79810388-4FC4-4FE5-8B17-811EA9D98C64}"/>
    <cellStyle name="20% - Accent1 2 2 2 3 4" xfId="11317" xr:uid="{7E992940-85A5-4E29-BC5E-5EA8AE57DBEF}"/>
    <cellStyle name="20% - Accent1 2 2 2 3 5" xfId="4624" xr:uid="{1CD09EF3-5592-4E87-8CA0-128BE08A8992}"/>
    <cellStyle name="20% - Accent1 2 2 2 4" xfId="2221" xr:uid="{8A4CC4E1-09F4-422C-8ECD-92C86D46A6D7}"/>
    <cellStyle name="20% - Accent1 2 2 2 4 2" xfId="8934" xr:uid="{3D3703E3-6EDD-4D92-900C-4D91420318A2}"/>
    <cellStyle name="20% - Accent1 2 2 2 4 2 2" xfId="15627" xr:uid="{46408516-EAFA-4995-8075-F082B69C2698}"/>
    <cellStyle name="20% - Accent1 2 2 2 4 3" xfId="12220" xr:uid="{40524648-CA59-44BC-80CD-50977A05B439}"/>
    <cellStyle name="20% - Accent1 2 2 2 4 4" xfId="5527" xr:uid="{AC902E70-4F1C-4729-A138-FA175DCDAB49}"/>
    <cellStyle name="20% - Accent1 2 2 2 5" xfId="7351" xr:uid="{37828E66-BC3D-4C2C-8E00-7A0BB0B79AB0}"/>
    <cellStyle name="20% - Accent1 2 2 2 5 2" xfId="14044" xr:uid="{D43587B0-11D9-4031-B6B7-1272B837F42C}"/>
    <cellStyle name="20% - Accent1 2 2 2 6" xfId="10637" xr:uid="{FF2982BE-E577-45AC-B584-58A9AAEA3E85}"/>
    <cellStyle name="20% - Accent1 2 2 2 7" xfId="3944" xr:uid="{03B37FC2-C638-46A8-9FBB-D6EBB81EC047}"/>
    <cellStyle name="20% - Accent1 2 2 3" xfId="637" xr:uid="{334F79B3-AFA2-4175-8D66-D3FD4C1CBF8C}"/>
    <cellStyle name="20% - Accent1 2 2 3 2" xfId="894" xr:uid="{407EF1C0-7B7C-4812-8965-1F76F92F687C}"/>
    <cellStyle name="20% - Accent1 2 2 3 2 2" xfId="1574" xr:uid="{9C623CD4-0B96-4957-A1EE-E7FB50598562}"/>
    <cellStyle name="20% - Accent1 2 2 3 2 2 2" xfId="3157" xr:uid="{C38A73CB-BDB2-4556-88CB-79F8FAE5F08A}"/>
    <cellStyle name="20% - Accent1 2 2 3 2 2 2 2" xfId="9870" xr:uid="{B5892B28-15AC-4858-BB2A-55BC7AFA8444}"/>
    <cellStyle name="20% - Accent1 2 2 3 2 2 2 2 2" xfId="16563" xr:uid="{7DF11BA6-7D34-4B8A-B194-2AACB8C8BD68}"/>
    <cellStyle name="20% - Accent1 2 2 3 2 2 2 3" xfId="13156" xr:uid="{B6157793-4C62-45C1-8AD7-D2AFA76A6A7D}"/>
    <cellStyle name="20% - Accent1 2 2 3 2 2 2 4" xfId="6463" xr:uid="{AFF28F6A-B1F7-466A-BAA8-93DDEC894193}"/>
    <cellStyle name="20% - Accent1 2 2 3 2 2 3" xfId="8287" xr:uid="{B40080BF-EAA5-4088-88A2-E41657F6384B}"/>
    <cellStyle name="20% - Accent1 2 2 3 2 2 3 2" xfId="14980" xr:uid="{9030B844-4E9D-4539-A4A4-294C3B373209}"/>
    <cellStyle name="20% - Accent1 2 2 3 2 2 4" xfId="11573" xr:uid="{34834F7F-5F49-4644-B2B0-C384DD0EDA63}"/>
    <cellStyle name="20% - Accent1 2 2 3 2 2 5" xfId="4880" xr:uid="{EEB49F51-F598-4D2A-AA23-71FAEA8C30CB}"/>
    <cellStyle name="20% - Accent1 2 2 3 2 3" xfId="2477" xr:uid="{BC886892-AD1E-466E-8A0E-9793F9B890F9}"/>
    <cellStyle name="20% - Accent1 2 2 3 2 3 2" xfId="9190" xr:uid="{F002644A-DEBD-4FF3-8B23-F854C2B05D42}"/>
    <cellStyle name="20% - Accent1 2 2 3 2 3 2 2" xfId="15883" xr:uid="{BA44E608-9FE4-4844-A855-DDDACFDDB409}"/>
    <cellStyle name="20% - Accent1 2 2 3 2 3 3" xfId="12476" xr:uid="{9ED5C466-DC5C-4958-A1BF-1F5F3FC4DF34}"/>
    <cellStyle name="20% - Accent1 2 2 3 2 3 4" xfId="5783" xr:uid="{AE4CE7D6-A84E-4873-A2C5-8E0FD0F8F572}"/>
    <cellStyle name="20% - Accent1 2 2 3 2 4" xfId="7607" xr:uid="{57643C00-717C-4114-85A1-679BE46F35F1}"/>
    <cellStyle name="20% - Accent1 2 2 3 2 4 2" xfId="14300" xr:uid="{70FF38D5-0254-4AC9-9B87-13A953530315}"/>
    <cellStyle name="20% - Accent1 2 2 3 2 5" xfId="10893" xr:uid="{4658BF37-615C-4547-B826-F1BAE9799EA9}"/>
    <cellStyle name="20% - Accent1 2 2 3 2 6" xfId="4200" xr:uid="{0752FD07-BCC8-4981-9C2E-0FE7A0FD2DCE}"/>
    <cellStyle name="20% - Accent1 2 2 3 3" xfId="1317" xr:uid="{C6D0F36F-4EDA-4392-A8EA-F8102FECDCF4}"/>
    <cellStyle name="20% - Accent1 2 2 3 3 2" xfId="2900" xr:uid="{2D56173D-CCD1-42E2-99C8-C12347798984}"/>
    <cellStyle name="20% - Accent1 2 2 3 3 2 2" xfId="9613" xr:uid="{06666472-06B1-4062-A8A8-FD91FED595D7}"/>
    <cellStyle name="20% - Accent1 2 2 3 3 2 2 2" xfId="16306" xr:uid="{7B4DADB7-6E0B-4490-A85C-4702CEAD738B}"/>
    <cellStyle name="20% - Accent1 2 2 3 3 2 3" xfId="12899" xr:uid="{B9E9E6D3-F192-43A9-A316-9CE6B0F1E9B4}"/>
    <cellStyle name="20% - Accent1 2 2 3 3 2 4" xfId="6206" xr:uid="{91D4F72A-940D-444B-A0F2-765FE97CD3C0}"/>
    <cellStyle name="20% - Accent1 2 2 3 3 3" xfId="8030" xr:uid="{BA19FD24-FDAD-4648-A9FA-093D206AB8CF}"/>
    <cellStyle name="20% - Accent1 2 2 3 3 3 2" xfId="14723" xr:uid="{F89DE317-3909-48F1-A860-27A908BDA9DD}"/>
    <cellStyle name="20% - Accent1 2 2 3 3 4" xfId="11316" xr:uid="{EB60E919-12DE-4878-9FE7-F67A439A680F}"/>
    <cellStyle name="20% - Accent1 2 2 3 3 5" xfId="4623" xr:uid="{95838FC1-B1BF-43D0-A07D-F4C33E4B2EF6}"/>
    <cellStyle name="20% - Accent1 2 2 3 4" xfId="2220" xr:uid="{B61BD990-5FDE-49A2-9062-06370C7BBAF2}"/>
    <cellStyle name="20% - Accent1 2 2 3 4 2" xfId="8933" xr:uid="{2F9FA826-F044-4A10-AB69-F4A42F5ACCC1}"/>
    <cellStyle name="20% - Accent1 2 2 3 4 2 2" xfId="15626" xr:uid="{115E9A2A-EFEC-4628-AC6B-71DE4B8A205F}"/>
    <cellStyle name="20% - Accent1 2 2 3 4 3" xfId="12219" xr:uid="{E3BEBE7B-C78E-4293-8B72-0E46AC22EF82}"/>
    <cellStyle name="20% - Accent1 2 2 3 4 4" xfId="5526" xr:uid="{2A058BDA-D2D1-4843-ABCD-55207CEEAE59}"/>
    <cellStyle name="20% - Accent1 2 2 3 5" xfId="7350" xr:uid="{0E1DB413-B51E-4DE7-AE9C-85EFA85C0B11}"/>
    <cellStyle name="20% - Accent1 2 2 3 5 2" xfId="14043" xr:uid="{02D7F3B5-CFAD-473D-A39F-A58EE1B9DD75}"/>
    <cellStyle name="20% - Accent1 2 2 3 6" xfId="10636" xr:uid="{144A35A4-E859-4625-9A7C-0E947B2787BF}"/>
    <cellStyle name="20% - Accent1 2 2 3 7" xfId="3943" xr:uid="{AEBA804B-0400-4380-9A11-0F2F2128EA58}"/>
    <cellStyle name="20% - Accent1 2 2 4" xfId="587" xr:uid="{DDC5850F-F936-426D-977B-20F489227FAF}"/>
    <cellStyle name="20% - Accent1 2 2 4 2" xfId="1267" xr:uid="{99657695-4FC6-465B-BE5A-B91ED527EC37}"/>
    <cellStyle name="20% - Accent1 2 2 4 2 2" xfId="2850" xr:uid="{0F3FF0DA-95A9-4EBB-820F-B0BDD2CEC5D9}"/>
    <cellStyle name="20% - Accent1 2 2 4 2 2 2" xfId="9563" xr:uid="{8FE3E9C3-BF07-4C6B-B946-31439F426717}"/>
    <cellStyle name="20% - Accent1 2 2 4 2 2 2 2" xfId="16256" xr:uid="{105960B6-A640-43C0-80A8-A479CB42E100}"/>
    <cellStyle name="20% - Accent1 2 2 4 2 2 3" xfId="12849" xr:uid="{3E21EDE0-DEDA-4349-AEB8-A798A108F6D3}"/>
    <cellStyle name="20% - Accent1 2 2 4 2 2 4" xfId="6156" xr:uid="{4CC6E1C6-4D4A-4598-A834-B2A531B3B7E8}"/>
    <cellStyle name="20% - Accent1 2 2 4 2 3" xfId="7980" xr:uid="{BAEAD509-A06F-4EFB-B2E5-F36C4E43F0CA}"/>
    <cellStyle name="20% - Accent1 2 2 4 2 3 2" xfId="14673" xr:uid="{73E3933A-DA3A-4AE7-BDFC-9468A4A0ABC5}"/>
    <cellStyle name="20% - Accent1 2 2 4 2 4" xfId="11266" xr:uid="{2FA572F7-AD38-40D8-8E8A-A13283C494EA}"/>
    <cellStyle name="20% - Accent1 2 2 4 2 5" xfId="4573" xr:uid="{F4640A21-9B82-43F2-BF0A-41F2B884FDCC}"/>
    <cellStyle name="20% - Accent1 2 2 4 3" xfId="2170" xr:uid="{0B6F792C-EA33-4594-958C-8C2D9F6B583B}"/>
    <cellStyle name="20% - Accent1 2 2 4 3 2" xfId="8883" xr:uid="{C89BF25C-CF30-4524-A6B2-B02C11F0D834}"/>
    <cellStyle name="20% - Accent1 2 2 4 3 2 2" xfId="15576" xr:uid="{CE1A4133-3A2C-44CB-8DFE-BECC1E32054E}"/>
    <cellStyle name="20% - Accent1 2 2 4 3 3" xfId="12169" xr:uid="{EC42C6EF-A855-4938-AE60-6CB6168ED5D3}"/>
    <cellStyle name="20% - Accent1 2 2 4 3 4" xfId="5476" xr:uid="{0800283E-84E6-408C-9E79-0AD8F88D151F}"/>
    <cellStyle name="20% - Accent1 2 2 4 4" xfId="7300" xr:uid="{1B03C003-58F5-4450-8B2C-292581A741B4}"/>
    <cellStyle name="20% - Accent1 2 2 4 4 2" xfId="13993" xr:uid="{3BBDCF8A-C266-4E63-BD3C-572E4EEEEBC6}"/>
    <cellStyle name="20% - Accent1 2 2 4 5" xfId="10586" xr:uid="{FF2DA84F-DA8A-4AF0-A385-2417C55FB16D}"/>
    <cellStyle name="20% - Accent1 2 2 4 6" xfId="3893" xr:uid="{B4A0E12D-45CB-4761-9E76-9DBA0BDF168E}"/>
    <cellStyle name="20% - Accent1 2 2 5" xfId="844" xr:uid="{B43B7081-F1C7-42F1-9B62-75AA136FDE34}"/>
    <cellStyle name="20% - Accent1 2 2 5 2" xfId="1524" xr:uid="{D1A0A902-040E-4483-9B9E-52E6A2AF274B}"/>
    <cellStyle name="20% - Accent1 2 2 5 2 2" xfId="3107" xr:uid="{24DA6C59-20CB-4E54-82E9-0880EF914589}"/>
    <cellStyle name="20% - Accent1 2 2 5 2 2 2" xfId="9820" xr:uid="{C4468BFA-68AF-4FE1-9723-689CD02BD0C2}"/>
    <cellStyle name="20% - Accent1 2 2 5 2 2 2 2" xfId="16513" xr:uid="{8CDBA481-289A-4840-91DE-6261A6AAB982}"/>
    <cellStyle name="20% - Accent1 2 2 5 2 2 3" xfId="13106" xr:uid="{8C5E30ED-0743-4E42-8E62-29B9587A50FD}"/>
    <cellStyle name="20% - Accent1 2 2 5 2 2 4" xfId="6413" xr:uid="{738CE9C8-9787-486B-9FF4-0565D8231CBD}"/>
    <cellStyle name="20% - Accent1 2 2 5 2 3" xfId="8237" xr:uid="{07D6DBDB-D730-4AB5-9F2A-0FF031241733}"/>
    <cellStyle name="20% - Accent1 2 2 5 2 3 2" xfId="14930" xr:uid="{54C20DD3-6455-420D-8A49-4C16AF6FB07C}"/>
    <cellStyle name="20% - Accent1 2 2 5 2 4" xfId="11523" xr:uid="{E512E9A6-AF06-4500-876F-2530E072F9C2}"/>
    <cellStyle name="20% - Accent1 2 2 5 2 5" xfId="4830" xr:uid="{8070FD95-785A-44C3-B4F9-7B9CD1E147E9}"/>
    <cellStyle name="20% - Accent1 2 2 5 3" xfId="2427" xr:uid="{9DA2B847-AD0D-40C5-A311-4EE486981D7E}"/>
    <cellStyle name="20% - Accent1 2 2 5 3 2" xfId="9140" xr:uid="{80CA6F0F-14DE-417C-AB12-F7D04A039D8D}"/>
    <cellStyle name="20% - Accent1 2 2 5 3 2 2" xfId="15833" xr:uid="{A1DE8DAA-2F4F-4AE0-9715-7BF9CC596E0B}"/>
    <cellStyle name="20% - Accent1 2 2 5 3 3" xfId="12426" xr:uid="{ABA8033B-723E-4C77-B44E-DFEEE33231DB}"/>
    <cellStyle name="20% - Accent1 2 2 5 3 4" xfId="5733" xr:uid="{41D1D6DF-4833-4C26-818B-C6A1628855FE}"/>
    <cellStyle name="20% - Accent1 2 2 5 4" xfId="7557" xr:uid="{F686C7BF-3ED1-4BED-B7C2-CF1742A4419E}"/>
    <cellStyle name="20% - Accent1 2 2 5 4 2" xfId="14250" xr:uid="{B07EEF72-2552-42AE-9544-136697D7E087}"/>
    <cellStyle name="20% - Accent1 2 2 5 5" xfId="10843" xr:uid="{00D652AF-20AF-45DF-A82D-430EF45983C1}"/>
    <cellStyle name="20% - Accent1 2 2 5 6" xfId="4150" xr:uid="{65E50D8F-F123-4760-B04C-36AC0C6E0AD3}"/>
    <cellStyle name="20% - Accent1 2 2 6" xfId="504" xr:uid="{DACF1287-3A44-4D75-B4B5-9380D4B3F50C}"/>
    <cellStyle name="20% - Accent1 2 2 6 2" xfId="1184" xr:uid="{28E12BBA-FA97-4203-9EF5-CB889EB83BB7}"/>
    <cellStyle name="20% - Accent1 2 2 6 2 2" xfId="2767" xr:uid="{B2B08A22-EF0D-4FB2-BF85-21127909D77F}"/>
    <cellStyle name="20% - Accent1 2 2 6 2 2 2" xfId="9480" xr:uid="{94B1D7A8-9F84-4548-B8DF-0D50E9C4A56D}"/>
    <cellStyle name="20% - Accent1 2 2 6 2 2 2 2" xfId="16173" xr:uid="{4BAF33D4-1A61-4A87-B9F7-A1779E0D4C7C}"/>
    <cellStyle name="20% - Accent1 2 2 6 2 2 3" xfId="12766" xr:uid="{617A01D3-0367-4590-8B41-0F8A6ADE97AB}"/>
    <cellStyle name="20% - Accent1 2 2 6 2 2 4" xfId="6073" xr:uid="{9CD2A4F1-CA94-4A3A-AD39-AA1C39B28EEA}"/>
    <cellStyle name="20% - Accent1 2 2 6 2 3" xfId="7897" xr:uid="{FDBB27DD-D101-40CA-8F35-F3B30A7C4148}"/>
    <cellStyle name="20% - Accent1 2 2 6 2 3 2" xfId="14590" xr:uid="{BD695077-75A9-45BA-8EFC-65965CEB3DDD}"/>
    <cellStyle name="20% - Accent1 2 2 6 2 4" xfId="11183" xr:uid="{E59AD9E9-B3F8-45DC-996D-7ECD641DEFEE}"/>
    <cellStyle name="20% - Accent1 2 2 6 2 5" xfId="4490" xr:uid="{B94B7FF7-D32E-4790-A0AD-8EFE0272E63B}"/>
    <cellStyle name="20% - Accent1 2 2 6 3" xfId="2087" xr:uid="{58435EA2-3B07-48F0-A2FC-B1630B8B9F06}"/>
    <cellStyle name="20% - Accent1 2 2 6 3 2" xfId="8800" xr:uid="{67E01BFB-8CA9-4DB9-A979-CA21E86B3A22}"/>
    <cellStyle name="20% - Accent1 2 2 6 3 2 2" xfId="15493" xr:uid="{696948FB-68AB-46D9-9F4B-D505E89A5831}"/>
    <cellStyle name="20% - Accent1 2 2 6 3 3" xfId="12086" xr:uid="{FE3AF93E-D589-41A0-B3C6-F97BD231BB99}"/>
    <cellStyle name="20% - Accent1 2 2 6 3 4" xfId="5393" xr:uid="{66526E9C-D70A-4EDE-B842-AD06893C4338}"/>
    <cellStyle name="20% - Accent1 2 2 6 4" xfId="7217" xr:uid="{7C6CBB8F-6495-4748-BC00-24AA6EDE3991}"/>
    <cellStyle name="20% - Accent1 2 2 6 4 2" xfId="13910" xr:uid="{2D653B8D-D839-4ACE-B46D-2E049B7DD104}"/>
    <cellStyle name="20% - Accent1 2 2 6 5" xfId="10503" xr:uid="{66D86F0E-5F36-4396-90E9-C9D23DCEC8F1}"/>
    <cellStyle name="20% - Accent1 2 2 6 6" xfId="3810" xr:uid="{9C73D121-1990-4320-8499-4B875F71EB73}"/>
    <cellStyle name="20% - Accent1 2 2 7" xfId="388" xr:uid="{147589FF-C187-43F4-A669-E4C55AAB3A69}"/>
    <cellStyle name="20% - Accent1 2 2 7 2" xfId="1971" xr:uid="{D6BE6392-6BF8-4F4F-BF82-7861ADF37EFD}"/>
    <cellStyle name="20% - Accent1 2 2 7 2 2" xfId="8684" xr:uid="{108DB0AC-9EA3-40AB-B190-1FE4749469F6}"/>
    <cellStyle name="20% - Accent1 2 2 7 2 2 2" xfId="15377" xr:uid="{620FF9AD-C723-4517-B10A-76BF6D4F0BBB}"/>
    <cellStyle name="20% - Accent1 2 2 7 2 3" xfId="11970" xr:uid="{AEA4B53B-BEBF-4DFA-BAC5-C1421D3A0E9F}"/>
    <cellStyle name="20% - Accent1 2 2 7 2 4" xfId="5277" xr:uid="{7B75E0C8-E78F-47F3-A39B-B4C4073D545E}"/>
    <cellStyle name="20% - Accent1 2 2 7 3" xfId="7101" xr:uid="{C1FAD484-BF6F-42D8-A8D7-D2995A42C10C}"/>
    <cellStyle name="20% - Accent1 2 2 7 3 2" xfId="13794" xr:uid="{CE2738D3-625C-408D-9334-DB439FCE25A4}"/>
    <cellStyle name="20% - Accent1 2 2 7 4" xfId="10387" xr:uid="{2E68BE2B-B8AE-45AD-8152-AA6DDD91B404}"/>
    <cellStyle name="20% - Accent1 2 2 7 5" xfId="3694" xr:uid="{67ADE98D-091D-4053-AC24-E3B07509F156}"/>
    <cellStyle name="20% - Accent1 2 2 8" xfId="1068" xr:uid="{358D1A9B-F9FD-45ED-90B5-FBEEAA9E68BD}"/>
    <cellStyle name="20% - Accent1 2 2 8 2" xfId="2651" xr:uid="{A4700643-ADA2-4F53-A40F-D82924377B94}"/>
    <cellStyle name="20% - Accent1 2 2 8 2 2" xfId="9364" xr:uid="{ADF210DA-0523-4FBC-8128-CF8F9A55D15A}"/>
    <cellStyle name="20% - Accent1 2 2 8 2 2 2" xfId="16057" xr:uid="{422CAA04-212B-4A5F-B82C-9952415395B6}"/>
    <cellStyle name="20% - Accent1 2 2 8 2 3" xfId="12650" xr:uid="{1931A44B-BB6B-4591-BE67-EC35C5EB99DF}"/>
    <cellStyle name="20% - Accent1 2 2 8 2 4" xfId="5957" xr:uid="{2DA09248-07DE-4AE3-81E6-0707FC1623DD}"/>
    <cellStyle name="20% - Accent1 2 2 8 3" xfId="7781" xr:uid="{D83CDF0E-AD1F-477A-8180-6399F8556CEA}"/>
    <cellStyle name="20% - Accent1 2 2 8 3 2" xfId="14474" xr:uid="{ADCE1D8A-515E-410C-BF47-6A96A942FC63}"/>
    <cellStyle name="20% - Accent1 2 2 8 4" xfId="11067" xr:uid="{9963F611-E041-4F1F-B00D-BACD7AD799DE}"/>
    <cellStyle name="20% - Accent1 2 2 8 5" xfId="4374" xr:uid="{11B168D2-F1C2-41EE-BAF1-5A5CCD071717}"/>
    <cellStyle name="20% - Accent1 2 2 9" xfId="319" xr:uid="{553B3CE2-2C9A-4236-AF7A-5BD59B4D0D4C}"/>
    <cellStyle name="20% - Accent1 2 2 9 2" xfId="1902" xr:uid="{73FA922C-02FE-4672-B6FA-E327E74B2D3C}"/>
    <cellStyle name="20% - Accent1 2 2 9 2 2" xfId="8615" xr:uid="{A42C34A1-6D90-41FF-9D4A-2724C3B15C62}"/>
    <cellStyle name="20% - Accent1 2 2 9 2 2 2" xfId="15308" xr:uid="{05BCDE14-6796-433E-BFE1-380C90FD9B68}"/>
    <cellStyle name="20% - Accent1 2 2 9 2 3" xfId="11901" xr:uid="{A520DA45-80D7-4AD7-B6B2-018534C020A3}"/>
    <cellStyle name="20% - Accent1 2 2 9 2 4" xfId="5208" xr:uid="{39ABB971-C0C6-49DB-AAAC-56FBE03BE753}"/>
    <cellStyle name="20% - Accent1 2 2 9 3" xfId="7032" xr:uid="{19EC33B8-0AD9-4DF0-B6C1-5D602B30FAF8}"/>
    <cellStyle name="20% - Accent1 2 2 9 3 2" xfId="13725" xr:uid="{0CDF48B3-0BB3-4E49-870B-0D4F04D7FACC}"/>
    <cellStyle name="20% - Accent1 2 2 9 4" xfId="10318" xr:uid="{14DB0A03-E6ED-4602-9BA8-0E031169332E}"/>
    <cellStyle name="20% - Accent1 2 2 9 5" xfId="3625" xr:uid="{36DE0D72-1238-45CD-85BB-1A012CE59691}"/>
    <cellStyle name="20% - Accent1 2 3" xfId="639" xr:uid="{9E05CE9B-3710-4117-B561-F191F911E405}"/>
    <cellStyle name="20% - Accent1 2 3 2" xfId="896" xr:uid="{2984EE0F-AAF3-4947-9105-9382AE58709F}"/>
    <cellStyle name="20% - Accent1 2 3 2 2" xfId="1576" xr:uid="{80B6B9BB-F2A2-4BC4-A297-D785021BA837}"/>
    <cellStyle name="20% - Accent1 2 3 2 2 2" xfId="3159" xr:uid="{FAFBF886-B760-44AF-B322-2CA391055275}"/>
    <cellStyle name="20% - Accent1 2 3 2 2 2 2" xfId="9872" xr:uid="{31A9A28E-BA0A-463C-B49C-B18D996FB7C0}"/>
    <cellStyle name="20% - Accent1 2 3 2 2 2 2 2" xfId="16565" xr:uid="{19D21096-CAE1-4F2C-ACB9-F50E3DF4E266}"/>
    <cellStyle name="20% - Accent1 2 3 2 2 2 3" xfId="13158" xr:uid="{35CCFC7A-DA5E-4AA3-B46A-AC490FF6473A}"/>
    <cellStyle name="20% - Accent1 2 3 2 2 2 4" xfId="6465" xr:uid="{C567DC0E-23E0-4D84-84C3-376A5F438DFD}"/>
    <cellStyle name="20% - Accent1 2 3 2 2 3" xfId="8289" xr:uid="{D3792CF4-E559-4B91-BA4E-4CEEA7670611}"/>
    <cellStyle name="20% - Accent1 2 3 2 2 3 2" xfId="14982" xr:uid="{4ECCB1E6-5575-4B7E-8597-1B88F207888C}"/>
    <cellStyle name="20% - Accent1 2 3 2 2 4" xfId="11575" xr:uid="{05ED1506-F1C6-460B-8CF2-FCFCC46D4ABD}"/>
    <cellStyle name="20% - Accent1 2 3 2 2 5" xfId="4882" xr:uid="{DB7A814F-AD38-41C3-8E1C-29E9E85BEB3D}"/>
    <cellStyle name="20% - Accent1 2 3 2 3" xfId="2479" xr:uid="{8E417FFB-0111-4EC2-AFFA-3FBBFE6078FD}"/>
    <cellStyle name="20% - Accent1 2 3 2 3 2" xfId="9192" xr:uid="{62ECDBA2-3B05-4318-B288-8CBC54E23C57}"/>
    <cellStyle name="20% - Accent1 2 3 2 3 2 2" xfId="15885" xr:uid="{674B82A2-430B-43A9-ADAD-45470AA4C70D}"/>
    <cellStyle name="20% - Accent1 2 3 2 3 3" xfId="12478" xr:uid="{D4ECA9E4-8006-4334-B7AA-76C02B049F92}"/>
    <cellStyle name="20% - Accent1 2 3 2 3 4" xfId="5785" xr:uid="{5E6BE7AE-3951-4814-97FC-8814341325B6}"/>
    <cellStyle name="20% - Accent1 2 3 2 4" xfId="7609" xr:uid="{9F6F3BC7-EC54-4DD4-B1CB-7EEAE5EC7E96}"/>
    <cellStyle name="20% - Accent1 2 3 2 4 2" xfId="14302" xr:uid="{9E275A91-4902-4615-A48C-35387E4DA8CE}"/>
    <cellStyle name="20% - Accent1 2 3 2 5" xfId="10895" xr:uid="{84A386A4-239A-4F2F-BFF5-30581F219927}"/>
    <cellStyle name="20% - Accent1 2 3 2 6" xfId="4202" xr:uid="{480D401B-B5B1-46FD-9D34-1756CEED4F20}"/>
    <cellStyle name="20% - Accent1 2 3 3" xfId="1319" xr:uid="{043242F2-1A39-40BE-9C9A-8C9047818795}"/>
    <cellStyle name="20% - Accent1 2 3 3 2" xfId="2902" xr:uid="{3F27F05A-7619-4EAC-9BAD-694D61746930}"/>
    <cellStyle name="20% - Accent1 2 3 3 2 2" xfId="9615" xr:uid="{8D0AAF50-5987-4874-81B2-2A6DDDD27986}"/>
    <cellStyle name="20% - Accent1 2 3 3 2 2 2" xfId="16308" xr:uid="{604B3873-4BB5-4149-8CF3-DC4EB1B0DD42}"/>
    <cellStyle name="20% - Accent1 2 3 3 2 3" xfId="12901" xr:uid="{A63C110D-43C6-4B08-96AF-1E418E3A5EB0}"/>
    <cellStyle name="20% - Accent1 2 3 3 2 4" xfId="6208" xr:uid="{01BF713D-F79E-4CFB-BC75-A80A5681E01B}"/>
    <cellStyle name="20% - Accent1 2 3 3 3" xfId="8032" xr:uid="{2205183D-04A5-4ACC-93CD-36961A1CBADF}"/>
    <cellStyle name="20% - Accent1 2 3 3 3 2" xfId="14725" xr:uid="{B8A8DD14-E095-4CC0-B655-6888385A0317}"/>
    <cellStyle name="20% - Accent1 2 3 3 4" xfId="11318" xr:uid="{5537D191-71E3-4636-B4D3-88A17E2F0E78}"/>
    <cellStyle name="20% - Accent1 2 3 3 5" xfId="4625" xr:uid="{2153D23E-FEA0-4421-89EB-CE06B5E751DE}"/>
    <cellStyle name="20% - Accent1 2 3 4" xfId="2222" xr:uid="{F7830C38-73EC-4F6B-9870-42128A082468}"/>
    <cellStyle name="20% - Accent1 2 3 4 2" xfId="8935" xr:uid="{C8D69D23-C16D-4A55-BA3E-006747ED057B}"/>
    <cellStyle name="20% - Accent1 2 3 4 2 2" xfId="15628" xr:uid="{9D59EAF4-408E-49E1-9F76-C759EF83EA11}"/>
    <cellStyle name="20% - Accent1 2 3 4 3" xfId="12221" xr:uid="{D010B296-9F6D-4F02-B847-B3E70C2D7033}"/>
    <cellStyle name="20% - Accent1 2 3 4 4" xfId="5528" xr:uid="{775DE290-A294-4F4F-ADAB-A55EB089C6C4}"/>
    <cellStyle name="20% - Accent1 2 3 5" xfId="7352" xr:uid="{D0D5B214-2A42-4509-8AB5-8230AF5BA40E}"/>
    <cellStyle name="20% - Accent1 2 3 5 2" xfId="14045" xr:uid="{D44215BD-79BC-4450-9CF0-59199C8D12C3}"/>
    <cellStyle name="20% - Accent1 2 3 6" xfId="10638" xr:uid="{42EEB70E-8B72-42F8-A43F-7CB13588C364}"/>
    <cellStyle name="20% - Accent1 2 3 7" xfId="3945" xr:uid="{729D9DA5-F362-4D97-AFE0-B4BBD5929EAF}"/>
    <cellStyle name="20% - Accent1 2 4" xfId="636" xr:uid="{21918902-6731-43CB-BD82-1FB98D07B6BB}"/>
    <cellStyle name="20% - Accent1 2 4 2" xfId="893" xr:uid="{E4E63F86-28CB-42CF-B99E-9E8E972A8F35}"/>
    <cellStyle name="20% - Accent1 2 4 2 2" xfId="1573" xr:uid="{98B221E6-4BC1-407B-81CD-D00815E65CE8}"/>
    <cellStyle name="20% - Accent1 2 4 2 2 2" xfId="3156" xr:uid="{8AA6A1AE-8C36-40BA-AA8F-BC66CC4BA807}"/>
    <cellStyle name="20% - Accent1 2 4 2 2 2 2" xfId="9869" xr:uid="{8A6E0ADE-3795-4BA8-A453-B3841A4DC85C}"/>
    <cellStyle name="20% - Accent1 2 4 2 2 2 2 2" xfId="16562" xr:uid="{FB01927C-B776-4A2B-B1E2-48AFD246AA07}"/>
    <cellStyle name="20% - Accent1 2 4 2 2 2 3" xfId="13155" xr:uid="{D8B7DCCF-9249-49F0-8783-459504E5723A}"/>
    <cellStyle name="20% - Accent1 2 4 2 2 2 4" xfId="6462" xr:uid="{EBB45F9F-C317-4DAF-9EB6-5AD59641C767}"/>
    <cellStyle name="20% - Accent1 2 4 2 2 3" xfId="8286" xr:uid="{EAFA5DE3-4CED-4597-A63F-8175B484AFC5}"/>
    <cellStyle name="20% - Accent1 2 4 2 2 3 2" xfId="14979" xr:uid="{CA7EB4A1-8000-43AE-949F-D8223EA02E4B}"/>
    <cellStyle name="20% - Accent1 2 4 2 2 4" xfId="11572" xr:uid="{1248EC29-F346-4FC7-9DEF-D7BBE87D2948}"/>
    <cellStyle name="20% - Accent1 2 4 2 2 5" xfId="4879" xr:uid="{2DEB237C-6FF9-4BA6-88E9-6370D678C532}"/>
    <cellStyle name="20% - Accent1 2 4 2 3" xfId="2476" xr:uid="{A24B21FA-AD8D-41C0-9DD4-8596CB4386A5}"/>
    <cellStyle name="20% - Accent1 2 4 2 3 2" xfId="9189" xr:uid="{156C6B92-9ABF-4C30-B332-99C4FEDDA265}"/>
    <cellStyle name="20% - Accent1 2 4 2 3 2 2" xfId="15882" xr:uid="{B2FCFF60-FF7D-4CD1-8A14-BC20A2BD6326}"/>
    <cellStyle name="20% - Accent1 2 4 2 3 3" xfId="12475" xr:uid="{42F4A118-C700-4B44-822D-2D077D188DD8}"/>
    <cellStyle name="20% - Accent1 2 4 2 3 4" xfId="5782" xr:uid="{56781CB4-6160-4CEE-9FEE-918CFC365441}"/>
    <cellStyle name="20% - Accent1 2 4 2 4" xfId="7606" xr:uid="{E22EE1AF-226A-44D8-851E-777DC804FF21}"/>
    <cellStyle name="20% - Accent1 2 4 2 4 2" xfId="14299" xr:uid="{CB2ED5B0-28C7-4C8B-9494-050BFAC99614}"/>
    <cellStyle name="20% - Accent1 2 4 2 5" xfId="10892" xr:uid="{F40D4137-DEBB-46F8-893A-073DF8C876DC}"/>
    <cellStyle name="20% - Accent1 2 4 2 6" xfId="4199" xr:uid="{D5F16157-ACD5-47E8-A287-946D2DC3C69B}"/>
    <cellStyle name="20% - Accent1 2 4 3" xfId="1316" xr:uid="{B2A94397-F3DA-46D7-8D98-3F795F18EF18}"/>
    <cellStyle name="20% - Accent1 2 4 3 2" xfId="2899" xr:uid="{350B31D8-5F46-42D7-BF7B-2B838D1AF104}"/>
    <cellStyle name="20% - Accent1 2 4 3 2 2" xfId="9612" xr:uid="{8D31C94D-E67C-4CAB-BDD0-38D062136E1C}"/>
    <cellStyle name="20% - Accent1 2 4 3 2 2 2" xfId="16305" xr:uid="{CE67E548-9449-47A3-A57A-577758671EDC}"/>
    <cellStyle name="20% - Accent1 2 4 3 2 3" xfId="12898" xr:uid="{CF4CFFF2-A106-484E-83BF-BFAB292AC248}"/>
    <cellStyle name="20% - Accent1 2 4 3 2 4" xfId="6205" xr:uid="{08B8DD00-F2B5-49F6-9E96-A6E9CD2FE3B9}"/>
    <cellStyle name="20% - Accent1 2 4 3 3" xfId="8029" xr:uid="{5C344CA1-81F3-49CD-8B01-568CFA6BA90B}"/>
    <cellStyle name="20% - Accent1 2 4 3 3 2" xfId="14722" xr:uid="{8FA34D39-6E5C-4705-95D4-6CE277DC0F63}"/>
    <cellStyle name="20% - Accent1 2 4 3 4" xfId="11315" xr:uid="{5C555849-88E2-458A-8CC9-236536E636D9}"/>
    <cellStyle name="20% - Accent1 2 4 3 5" xfId="4622" xr:uid="{6339AC8F-598E-445D-94DB-EB7E7CAE5847}"/>
    <cellStyle name="20% - Accent1 2 4 4" xfId="2219" xr:uid="{D42264CB-2D2B-4A33-A28C-9A101FEB4B9D}"/>
    <cellStyle name="20% - Accent1 2 4 4 2" xfId="8932" xr:uid="{405B4144-CBFA-46A0-8A92-F0BEB36F251A}"/>
    <cellStyle name="20% - Accent1 2 4 4 2 2" xfId="15625" xr:uid="{0B8D4434-0CD2-4103-87F5-D485ECF91447}"/>
    <cellStyle name="20% - Accent1 2 4 4 3" xfId="12218" xr:uid="{611A097E-8FF3-4A5F-81E3-170816AAC360}"/>
    <cellStyle name="20% - Accent1 2 4 4 4" xfId="5525" xr:uid="{5C494C85-BDED-442E-9F11-F52AAD17FC73}"/>
    <cellStyle name="20% - Accent1 2 4 5" xfId="7349" xr:uid="{D5983668-F688-483C-8F46-5F5CA0A26B59}"/>
    <cellStyle name="20% - Accent1 2 4 5 2" xfId="14042" xr:uid="{A7585E3A-3E8F-4B6B-B08A-B29271179078}"/>
    <cellStyle name="20% - Accent1 2 4 6" xfId="10635" xr:uid="{35D4DBE9-D0FC-475C-8DE7-B9764D3E1E70}"/>
    <cellStyle name="20% - Accent1 2 4 7" xfId="3942" xr:uid="{436ED3A9-B446-46F0-A82A-15AA7A674426}"/>
    <cellStyle name="20% - Accent1 2 5" xfId="568" xr:uid="{B0C99958-8E63-4FFF-9836-3E834267CC97}"/>
    <cellStyle name="20% - Accent1 2 5 2" xfId="1248" xr:uid="{5565C8CE-9DC5-43CC-A3AA-BEDFBB1A6D7F}"/>
    <cellStyle name="20% - Accent1 2 5 2 2" xfId="2831" xr:uid="{31AAC584-8EF7-42BA-9DA6-4A596ABE77EA}"/>
    <cellStyle name="20% - Accent1 2 5 2 2 2" xfId="9544" xr:uid="{EAF3394D-9989-46AE-AE69-BDECD5A74058}"/>
    <cellStyle name="20% - Accent1 2 5 2 2 2 2" xfId="16237" xr:uid="{CEAB85C3-8B57-4593-9E1F-B475F88CCAB5}"/>
    <cellStyle name="20% - Accent1 2 5 2 2 3" xfId="12830" xr:uid="{FD287ADE-35BD-4D15-A5A3-E34318A35AC0}"/>
    <cellStyle name="20% - Accent1 2 5 2 2 4" xfId="6137" xr:uid="{A834C294-B13E-4825-82FA-BCC3BF99747E}"/>
    <cellStyle name="20% - Accent1 2 5 2 3" xfId="7961" xr:uid="{A79A51DE-5BA8-4141-A481-2E2BC00FCE80}"/>
    <cellStyle name="20% - Accent1 2 5 2 3 2" xfId="14654" xr:uid="{234F49FB-D652-4BA2-9689-681D79D68B67}"/>
    <cellStyle name="20% - Accent1 2 5 2 4" xfId="11247" xr:uid="{3191F6A7-D77D-428D-AC0F-0157A7288131}"/>
    <cellStyle name="20% - Accent1 2 5 2 5" xfId="4554" xr:uid="{1A80AB82-AC4C-4BF2-857A-C0D35223971D}"/>
    <cellStyle name="20% - Accent1 2 5 3" xfId="2151" xr:uid="{DE83E894-AACD-40CA-8030-9E08440E8D1F}"/>
    <cellStyle name="20% - Accent1 2 5 3 2" xfId="8864" xr:uid="{1D58B924-8ED3-4505-BA39-BD31E8FB96B3}"/>
    <cellStyle name="20% - Accent1 2 5 3 2 2" xfId="15557" xr:uid="{BACDE8FC-48CD-4E07-9A7E-897A03BBC1A0}"/>
    <cellStyle name="20% - Accent1 2 5 3 3" xfId="12150" xr:uid="{5B501F9F-5BA6-49C7-9A82-90756DC7CA7B}"/>
    <cellStyle name="20% - Accent1 2 5 3 4" xfId="5457" xr:uid="{B521D727-E1E1-4E2A-BF63-257E18F669AE}"/>
    <cellStyle name="20% - Accent1 2 5 4" xfId="7281" xr:uid="{17BDDCB0-7ED3-4ACD-8A77-C67E6BDC2B75}"/>
    <cellStyle name="20% - Accent1 2 5 4 2" xfId="13974" xr:uid="{214A75F9-C6AE-43A8-A90C-9230625DD71D}"/>
    <cellStyle name="20% - Accent1 2 5 5" xfId="10567" xr:uid="{8874B350-CE25-44A3-AE58-C6C50532E8B8}"/>
    <cellStyle name="20% - Accent1 2 5 6" xfId="3874" xr:uid="{6E4A158D-40CC-442D-AE86-688A2E3121BF}"/>
    <cellStyle name="20% - Accent1 2 6" xfId="825" xr:uid="{68426D1D-C7D4-4980-A6EA-F7EC4F455ED8}"/>
    <cellStyle name="20% - Accent1 2 6 2" xfId="1505" xr:uid="{B6B5C7C6-F56B-491C-9677-B6BF565A6784}"/>
    <cellStyle name="20% - Accent1 2 6 2 2" xfId="3088" xr:uid="{31FFE222-E6E6-462C-80F9-281426E9C083}"/>
    <cellStyle name="20% - Accent1 2 6 2 2 2" xfId="9801" xr:uid="{F13FCE34-7928-4F24-9C4C-ADFEA274242D}"/>
    <cellStyle name="20% - Accent1 2 6 2 2 2 2" xfId="16494" xr:uid="{32FAE64E-BA47-4143-819D-9F0BDFBDDB7C}"/>
    <cellStyle name="20% - Accent1 2 6 2 2 3" xfId="13087" xr:uid="{A899646B-DC54-4772-B551-FD6D94E0676E}"/>
    <cellStyle name="20% - Accent1 2 6 2 2 4" xfId="6394" xr:uid="{D28D4EAD-2583-4E41-AC8D-D0CC09C3415B}"/>
    <cellStyle name="20% - Accent1 2 6 2 3" xfId="8218" xr:uid="{8CA6DD00-33C8-41B3-B567-BB5FB992CE28}"/>
    <cellStyle name="20% - Accent1 2 6 2 3 2" xfId="14911" xr:uid="{865E1EE6-381F-4292-BB26-8964A62809D5}"/>
    <cellStyle name="20% - Accent1 2 6 2 4" xfId="11504" xr:uid="{504BFCBB-8028-4BDD-ADA6-0B2F473E0CCD}"/>
    <cellStyle name="20% - Accent1 2 6 2 5" xfId="4811" xr:uid="{E1485810-D70A-4C65-B928-6A94B0CBAB3E}"/>
    <cellStyle name="20% - Accent1 2 6 3" xfId="2408" xr:uid="{560FF0D7-0CE9-494D-BB8A-9E8A49209603}"/>
    <cellStyle name="20% - Accent1 2 6 3 2" xfId="9121" xr:uid="{DE41D3A3-DDA0-4264-88E2-CB294C0FBD72}"/>
    <cellStyle name="20% - Accent1 2 6 3 2 2" xfId="15814" xr:uid="{C2D08871-673A-4823-928D-261F2114D3AC}"/>
    <cellStyle name="20% - Accent1 2 6 3 3" xfId="12407" xr:uid="{161309DA-2E6B-49A0-B12B-590C76041BAC}"/>
    <cellStyle name="20% - Accent1 2 6 3 4" xfId="5714" xr:uid="{CD3FCF0E-414F-4CDB-9B72-4FE0FCAE7959}"/>
    <cellStyle name="20% - Accent1 2 6 4" xfId="7538" xr:uid="{82A89CD0-0B57-4EBB-9C88-20FFACA4D17B}"/>
    <cellStyle name="20% - Accent1 2 6 4 2" xfId="14231" xr:uid="{D7C1B167-66A3-44A2-9D0B-DBC1C426B7AA}"/>
    <cellStyle name="20% - Accent1 2 6 5" xfId="10824" xr:uid="{70E1008E-AD2F-429D-BCE8-8D1CDA8AB824}"/>
    <cellStyle name="20% - Accent1 2 6 6" xfId="4131" xr:uid="{A7407311-B7C7-48D6-8F3C-4D569F9DD1AB}"/>
    <cellStyle name="20% - Accent1 2 7" xfId="485" xr:uid="{287E3C88-738D-4A5A-A99D-F1ACACF27B79}"/>
    <cellStyle name="20% - Accent1 2 7 2" xfId="1165" xr:uid="{BDB402D1-8754-4102-8596-C53D0668BCC0}"/>
    <cellStyle name="20% - Accent1 2 7 2 2" xfId="2748" xr:uid="{CF7D0908-61C3-460E-8D1D-F4F652F96246}"/>
    <cellStyle name="20% - Accent1 2 7 2 2 2" xfId="9461" xr:uid="{36E013C7-482E-487B-8AEB-9C624369472E}"/>
    <cellStyle name="20% - Accent1 2 7 2 2 2 2" xfId="16154" xr:uid="{A043396A-D639-4D84-8D12-2A117D44F1B8}"/>
    <cellStyle name="20% - Accent1 2 7 2 2 3" xfId="12747" xr:uid="{E4BDCB63-51E3-4D85-9805-879EC62A4A31}"/>
    <cellStyle name="20% - Accent1 2 7 2 2 4" xfId="6054" xr:uid="{8F1D67D0-38B1-4F8A-842A-704C442E5143}"/>
    <cellStyle name="20% - Accent1 2 7 2 3" xfId="7878" xr:uid="{496C2D2A-5461-4C8D-A991-93D92C646B66}"/>
    <cellStyle name="20% - Accent1 2 7 2 3 2" xfId="14571" xr:uid="{3141F049-9801-4822-ACB2-4856F042BEB7}"/>
    <cellStyle name="20% - Accent1 2 7 2 4" xfId="11164" xr:uid="{5AE4DA84-64A0-4580-B07F-A7F1F6EC89C3}"/>
    <cellStyle name="20% - Accent1 2 7 2 5" xfId="4471" xr:uid="{5F0F6239-2D60-4BDB-B887-AB509B5ABA52}"/>
    <cellStyle name="20% - Accent1 2 7 3" xfId="2068" xr:uid="{E597255D-6A2B-442D-8EFD-4AC9E56D81D2}"/>
    <cellStyle name="20% - Accent1 2 7 3 2" xfId="8781" xr:uid="{6837340A-839F-42BB-8162-57BB31DB749A}"/>
    <cellStyle name="20% - Accent1 2 7 3 2 2" xfId="15474" xr:uid="{99D1FCCC-8FD5-4B47-A964-144E365BDB9C}"/>
    <cellStyle name="20% - Accent1 2 7 3 3" xfId="12067" xr:uid="{709AC8BF-A705-410F-8FC7-6D952026E329}"/>
    <cellStyle name="20% - Accent1 2 7 3 4" xfId="5374" xr:uid="{2E2F1CC1-0E81-4957-8AFB-FB4040202EE1}"/>
    <cellStyle name="20% - Accent1 2 7 4" xfId="7198" xr:uid="{73EEEC06-C4BD-4F1A-8610-094E85312B5F}"/>
    <cellStyle name="20% - Accent1 2 7 4 2" xfId="13891" xr:uid="{67CD192D-F4E1-45AC-B701-10E080335EF3}"/>
    <cellStyle name="20% - Accent1 2 7 5" xfId="10484" xr:uid="{0403E098-8CBF-412D-B299-D7CB1AC74A9E}"/>
    <cellStyle name="20% - Accent1 2 7 6" xfId="3791" xr:uid="{75496828-5E94-489E-B802-6388007F383B}"/>
    <cellStyle name="20% - Accent1 2 8" xfId="387" xr:uid="{2F83226D-D53E-4048-BFE8-3DA79629DBF3}"/>
    <cellStyle name="20% - Accent1 2 8 2" xfId="1970" xr:uid="{52975927-30DC-4D4C-97A8-C26B5B60CB87}"/>
    <cellStyle name="20% - Accent1 2 8 2 2" xfId="8683" xr:uid="{85AED32D-CE10-421D-9138-9435B960C4B7}"/>
    <cellStyle name="20% - Accent1 2 8 2 2 2" xfId="15376" xr:uid="{C5DDF303-1354-4612-9264-C5CCBFBD459B}"/>
    <cellStyle name="20% - Accent1 2 8 2 3" xfId="11969" xr:uid="{EA5AD2C1-898C-4BAF-9554-DBE90EE5D549}"/>
    <cellStyle name="20% - Accent1 2 8 2 4" xfId="5276" xr:uid="{A377745D-88EB-426F-ADAA-32C683C9E39B}"/>
    <cellStyle name="20% - Accent1 2 8 3" xfId="7100" xr:uid="{AA1805C6-63B0-434B-B075-DC73BAE7E134}"/>
    <cellStyle name="20% - Accent1 2 8 3 2" xfId="13793" xr:uid="{8B9E978E-6A5C-43F0-ABDD-C56FA37CBF73}"/>
    <cellStyle name="20% - Accent1 2 8 4" xfId="10386" xr:uid="{CE1E22D8-FB8E-4134-A102-0AB0242B0975}"/>
    <cellStyle name="20% - Accent1 2 8 5" xfId="3693" xr:uid="{611F5458-06EA-44B2-92DF-9817AE46E481}"/>
    <cellStyle name="20% - Accent1 2 9" xfId="1067" xr:uid="{026158BB-6318-46CA-925A-E17E5ED6F84E}"/>
    <cellStyle name="20% - Accent1 2 9 2" xfId="2650" xr:uid="{15AD5A0B-8B72-4476-BCC8-CDCB57BDC8DC}"/>
    <cellStyle name="20% - Accent1 2 9 2 2" xfId="9363" xr:uid="{7988BFF9-405F-45FC-8466-2631FB3682B3}"/>
    <cellStyle name="20% - Accent1 2 9 2 2 2" xfId="16056" xr:uid="{B8734B46-B719-46B6-A530-DE08EC97E0F0}"/>
    <cellStyle name="20% - Accent1 2 9 2 3" xfId="12649" xr:uid="{9900AC0B-482D-45D8-AAFF-7107AEF96A67}"/>
    <cellStyle name="20% - Accent1 2 9 2 4" xfId="5956" xr:uid="{FA5C0C88-855B-4AA8-BE3F-B630EEA7273B}"/>
    <cellStyle name="20% - Accent1 2 9 3" xfId="7780" xr:uid="{3ACB0E0E-84FF-44ED-838F-1F537BBCDE64}"/>
    <cellStyle name="20% - Accent1 2 9 3 2" xfId="14473" xr:uid="{2A4C8E35-B4F1-4B5E-A0F6-369711485E06}"/>
    <cellStyle name="20% - Accent1 2 9 4" xfId="11066" xr:uid="{A9A3F116-A47D-4C12-ACA4-3383087E9A84}"/>
    <cellStyle name="20% - Accent1 2 9 5" xfId="4373" xr:uid="{851525A7-9F42-4DE0-896C-17FBCF430289}"/>
    <cellStyle name="20% - Accent1 20" xfId="16876" xr:uid="{B2B2A566-FB01-4384-9EEF-C9FD83B17EA7}"/>
    <cellStyle name="20% - Accent1 21" xfId="16895" xr:uid="{A1D7FB51-B02E-4F58-8824-60439C29F0C8}"/>
    <cellStyle name="20% - Accent1 22" xfId="27" xr:uid="{4AB6BF31-54B0-477E-AA7A-E7144BC7D8A2}"/>
    <cellStyle name="20% - Accent1 3" xfId="75" xr:uid="{BDFE1CD8-DA93-4AF5-A4DF-F19BA9044FF7}"/>
    <cellStyle name="20% - Accent1 3 10" xfId="1780" xr:uid="{A9593D46-3D8A-434D-A81B-ACAE37B39215}"/>
    <cellStyle name="20% - Accent1 3 10 2" xfId="8493" xr:uid="{FAF6CB4F-6DAF-45CD-B4E2-20748CA44568}"/>
    <cellStyle name="20% - Accent1 3 10 2 2" xfId="15186" xr:uid="{C8845F25-F07F-4B62-8931-02F49D77E454}"/>
    <cellStyle name="20% - Accent1 3 10 3" xfId="11779" xr:uid="{E0C08ABB-A1EC-4CA1-8320-9D216EF06C66}"/>
    <cellStyle name="20% - Accent1 3 10 4" xfId="5086" xr:uid="{1A0913A0-E55B-424B-8DAA-9B9F70C6E563}"/>
    <cellStyle name="20% - Accent1 3 11" xfId="3363" xr:uid="{360D0ACF-912A-4943-8B89-7904B8BDD514}"/>
    <cellStyle name="20% - Accent1 3 11 2" xfId="10076" xr:uid="{AFF0A026-427F-4360-A72D-34A9C8662EFB}"/>
    <cellStyle name="20% - Accent1 3 11 2 2" xfId="16769" xr:uid="{4298F136-A615-4F88-B9E3-2FFF1FD280DF}"/>
    <cellStyle name="20% - Accent1 3 11 3" xfId="13362" xr:uid="{A34A835F-17E1-4F2A-AB7F-ACFA1A0167BC}"/>
    <cellStyle name="20% - Accent1 3 11 4" xfId="6669" xr:uid="{DDEBA2AF-A88A-4441-B2F3-CA8273C2FC4C}"/>
    <cellStyle name="20% - Accent1 3 12" xfId="197" xr:uid="{9E97180C-FE41-452E-B412-7C61574CFAEE}"/>
    <cellStyle name="20% - Accent1 3 12 2" xfId="13603" xr:uid="{E73A044E-18E6-400C-B4BA-471EA0F33488}"/>
    <cellStyle name="20% - Accent1 3 12 3" xfId="6910" xr:uid="{C529C612-DA4A-4927-B4B5-65B2F6C1F209}"/>
    <cellStyle name="20% - Accent1 3 13" xfId="6790" xr:uid="{C5AB1244-966D-413E-8122-25E3927B092F}"/>
    <cellStyle name="20% - Accent1 3 13 2" xfId="13483" xr:uid="{E3563BC6-2E1E-4221-B38D-37C2D47ACF76}"/>
    <cellStyle name="20% - Accent1 3 14" xfId="10196" xr:uid="{006A8CE6-A5DB-45C6-A7DF-CFFA294538D7}"/>
    <cellStyle name="20% - Accent1 3 15" xfId="3503" xr:uid="{3E64C0EB-4C5B-4412-8CC9-031823789E20}"/>
    <cellStyle name="20% - Accent1 3 2" xfId="641" xr:uid="{73519520-896D-4087-B51E-70CF9F22C36E}"/>
    <cellStyle name="20% - Accent1 3 2 2" xfId="898" xr:uid="{B5F5684C-4ED4-469A-915D-F3AE691E3706}"/>
    <cellStyle name="20% - Accent1 3 2 2 2" xfId="1578" xr:uid="{4536CAF4-6984-45B1-B46E-59053237718F}"/>
    <cellStyle name="20% - Accent1 3 2 2 2 2" xfId="3161" xr:uid="{8DAFB69A-B569-4BDA-95BA-5477D2EA5931}"/>
    <cellStyle name="20% - Accent1 3 2 2 2 2 2" xfId="9874" xr:uid="{093E9677-959E-463B-95DE-43950B7199E4}"/>
    <cellStyle name="20% - Accent1 3 2 2 2 2 2 2" xfId="16567" xr:uid="{0D5780CB-D0AE-492C-A467-BE2C837A8DDB}"/>
    <cellStyle name="20% - Accent1 3 2 2 2 2 3" xfId="13160" xr:uid="{56C375BF-D4A9-4378-9AE2-35CED6FDE52C}"/>
    <cellStyle name="20% - Accent1 3 2 2 2 2 4" xfId="6467" xr:uid="{78AC7F4C-63EA-495F-8C4E-9616A73048C6}"/>
    <cellStyle name="20% - Accent1 3 2 2 2 3" xfId="8291" xr:uid="{A5257162-6553-4909-A0B4-972069FB8D35}"/>
    <cellStyle name="20% - Accent1 3 2 2 2 3 2" xfId="14984" xr:uid="{CB30A218-11B9-404C-A702-7F66D939BBC4}"/>
    <cellStyle name="20% - Accent1 3 2 2 2 4" xfId="11577" xr:uid="{8256E450-AD69-45CD-A336-2464DBFF3B63}"/>
    <cellStyle name="20% - Accent1 3 2 2 2 5" xfId="4884" xr:uid="{8D6D75F8-0AED-457D-B66D-A6DF087562AA}"/>
    <cellStyle name="20% - Accent1 3 2 2 3" xfId="2481" xr:uid="{B84CC623-71DD-4099-83A0-5881C6DDE755}"/>
    <cellStyle name="20% - Accent1 3 2 2 3 2" xfId="9194" xr:uid="{37F57DD0-2662-4B60-8C91-7AAB0F845FD9}"/>
    <cellStyle name="20% - Accent1 3 2 2 3 2 2" xfId="15887" xr:uid="{3582A4BD-DC71-4E44-8FF9-DFA4DCB3A583}"/>
    <cellStyle name="20% - Accent1 3 2 2 3 3" xfId="12480" xr:uid="{DD655610-AE4E-4C2F-9E9E-03BD6B1E9955}"/>
    <cellStyle name="20% - Accent1 3 2 2 3 4" xfId="5787" xr:uid="{18F64FFB-0CC8-4605-B7D2-F81CC336245F}"/>
    <cellStyle name="20% - Accent1 3 2 2 4" xfId="7611" xr:uid="{4BF05532-A916-41ED-AC0C-B57C59AC4DD0}"/>
    <cellStyle name="20% - Accent1 3 2 2 4 2" xfId="14304" xr:uid="{74FF9269-03E4-414E-A76F-2382EADCE822}"/>
    <cellStyle name="20% - Accent1 3 2 2 5" xfId="10897" xr:uid="{58DB8A7C-732F-455E-940C-BFD67673DF46}"/>
    <cellStyle name="20% - Accent1 3 2 2 6" xfId="4204" xr:uid="{85485E65-42AF-477C-909C-CF9C751FD1C3}"/>
    <cellStyle name="20% - Accent1 3 2 3" xfId="1321" xr:uid="{ECC5F119-2873-4879-8662-0CA39FE27CDC}"/>
    <cellStyle name="20% - Accent1 3 2 3 2" xfId="2904" xr:uid="{7DC6560B-9AF1-4C11-842D-F63E252E0072}"/>
    <cellStyle name="20% - Accent1 3 2 3 2 2" xfId="9617" xr:uid="{5CF25DC6-5AF2-40E4-B11F-14E9E256BB00}"/>
    <cellStyle name="20% - Accent1 3 2 3 2 2 2" xfId="16310" xr:uid="{0E79C272-4234-42AA-9F36-7792407E7AAF}"/>
    <cellStyle name="20% - Accent1 3 2 3 2 3" xfId="12903" xr:uid="{9233D164-E24B-414C-9653-EF9ACCAA2774}"/>
    <cellStyle name="20% - Accent1 3 2 3 2 4" xfId="6210" xr:uid="{ED703521-45D7-4F4E-B5F9-4CB2296E5FDA}"/>
    <cellStyle name="20% - Accent1 3 2 3 3" xfId="8034" xr:uid="{02CD8C37-752B-445B-8166-75C5B7202D17}"/>
    <cellStyle name="20% - Accent1 3 2 3 3 2" xfId="14727" xr:uid="{8A5DB936-DFA8-4E32-A209-2E484E41BC18}"/>
    <cellStyle name="20% - Accent1 3 2 3 4" xfId="11320" xr:uid="{B987BE89-0F5B-4146-8AF0-CBA7AED05E6E}"/>
    <cellStyle name="20% - Accent1 3 2 3 5" xfId="4627" xr:uid="{E20F7CCD-675F-40B9-9157-00FA4C7CE3C3}"/>
    <cellStyle name="20% - Accent1 3 2 4" xfId="2224" xr:uid="{D0EC0E09-D2CE-4114-B451-E1C876FACCAD}"/>
    <cellStyle name="20% - Accent1 3 2 4 2" xfId="8937" xr:uid="{D29470E2-E6DF-48F6-971E-559D7E589EBA}"/>
    <cellStyle name="20% - Accent1 3 2 4 2 2" xfId="15630" xr:uid="{AAF346B7-D664-4E31-A1E7-354840A5905E}"/>
    <cellStyle name="20% - Accent1 3 2 4 3" xfId="12223" xr:uid="{168E8F19-9BC2-4CE9-A8CE-743604AB99B0}"/>
    <cellStyle name="20% - Accent1 3 2 4 4" xfId="5530" xr:uid="{A0F56118-9591-49D0-99D9-7DDEA4AD803E}"/>
    <cellStyle name="20% - Accent1 3 2 5" xfId="7354" xr:uid="{67FA5B53-6969-485D-B2BA-65973AA94786}"/>
    <cellStyle name="20% - Accent1 3 2 5 2" xfId="14047" xr:uid="{755FBEC4-269D-4648-8F28-25A19D7B43D7}"/>
    <cellStyle name="20% - Accent1 3 2 6" xfId="10640" xr:uid="{1C22AF8F-54DD-4468-8F43-C31B2AC92AFD}"/>
    <cellStyle name="20% - Accent1 3 2 7" xfId="3947" xr:uid="{59F69109-8C09-417D-A8BD-BDBA7B78235A}"/>
    <cellStyle name="20% - Accent1 3 3" xfId="640" xr:uid="{532823FC-6B0C-4ADF-BB29-B7733CEEE7E7}"/>
    <cellStyle name="20% - Accent1 3 3 2" xfId="897" xr:uid="{AF95C00E-C1DB-4168-9FAA-39DD73B8D16F}"/>
    <cellStyle name="20% - Accent1 3 3 2 2" xfId="1577" xr:uid="{4BAE7FD3-008A-48FD-998A-A43537D6E164}"/>
    <cellStyle name="20% - Accent1 3 3 2 2 2" xfId="3160" xr:uid="{BE03F753-EDA2-4A75-824A-6C22F9240576}"/>
    <cellStyle name="20% - Accent1 3 3 2 2 2 2" xfId="9873" xr:uid="{1F619AF4-414D-4A81-B9A8-DDFB7F787633}"/>
    <cellStyle name="20% - Accent1 3 3 2 2 2 2 2" xfId="16566" xr:uid="{1F52BF20-140A-4789-8444-36C07FA9DD18}"/>
    <cellStyle name="20% - Accent1 3 3 2 2 2 3" xfId="13159" xr:uid="{04E74C24-48F1-4B6F-9177-8A5E7ACBBBC9}"/>
    <cellStyle name="20% - Accent1 3 3 2 2 2 4" xfId="6466" xr:uid="{17F5DDA8-B40B-4FEB-A38B-6B42EC197857}"/>
    <cellStyle name="20% - Accent1 3 3 2 2 3" xfId="8290" xr:uid="{D58D89B2-2574-491C-8CBF-AC7ABBE18C66}"/>
    <cellStyle name="20% - Accent1 3 3 2 2 3 2" xfId="14983" xr:uid="{057F15CA-B79C-40AC-8467-A8E8C456A727}"/>
    <cellStyle name="20% - Accent1 3 3 2 2 4" xfId="11576" xr:uid="{5A836C5E-1A7B-4869-93B8-C8A8552A9E18}"/>
    <cellStyle name="20% - Accent1 3 3 2 2 5" xfId="4883" xr:uid="{A10590EC-4FAD-49D9-ABB0-EA15553E70AB}"/>
    <cellStyle name="20% - Accent1 3 3 2 3" xfId="2480" xr:uid="{1C4BDFC8-B738-4869-857B-A237EB54C2E9}"/>
    <cellStyle name="20% - Accent1 3 3 2 3 2" xfId="9193" xr:uid="{F5965C08-5A3E-4B4D-A654-86E3DB10F886}"/>
    <cellStyle name="20% - Accent1 3 3 2 3 2 2" xfId="15886" xr:uid="{2086C184-8E3D-4916-9F5E-01F6ED91B181}"/>
    <cellStyle name="20% - Accent1 3 3 2 3 3" xfId="12479" xr:uid="{E225E1EC-9424-482C-ADC9-9959CCF89ED5}"/>
    <cellStyle name="20% - Accent1 3 3 2 3 4" xfId="5786" xr:uid="{D524E280-D61D-4379-B90F-D4DD30097F77}"/>
    <cellStyle name="20% - Accent1 3 3 2 4" xfId="7610" xr:uid="{D6FFE8B7-F225-480F-940C-22F92F8D0C45}"/>
    <cellStyle name="20% - Accent1 3 3 2 4 2" xfId="14303" xr:uid="{D2F7E295-B291-4A4B-B752-655A89F0E0D8}"/>
    <cellStyle name="20% - Accent1 3 3 2 5" xfId="10896" xr:uid="{5CE2A832-473F-41EB-8968-3085213F24F5}"/>
    <cellStyle name="20% - Accent1 3 3 2 6" xfId="4203" xr:uid="{5AAF8B63-3F95-4E6A-A6DD-9D3E268319B7}"/>
    <cellStyle name="20% - Accent1 3 3 3" xfId="1320" xr:uid="{B80D12FC-2160-41F3-829D-36C16C07250E}"/>
    <cellStyle name="20% - Accent1 3 3 3 2" xfId="2903" xr:uid="{632C88DC-526D-4F51-88DE-C5D67C2E1D78}"/>
    <cellStyle name="20% - Accent1 3 3 3 2 2" xfId="9616" xr:uid="{35574218-FF2D-46EA-8A9E-3D249792BE56}"/>
    <cellStyle name="20% - Accent1 3 3 3 2 2 2" xfId="16309" xr:uid="{0E5754FE-333E-4FBB-AEB4-0210C5E54DB3}"/>
    <cellStyle name="20% - Accent1 3 3 3 2 3" xfId="12902" xr:uid="{44A158FE-6F53-46C4-B6EE-EE612526E394}"/>
    <cellStyle name="20% - Accent1 3 3 3 2 4" xfId="6209" xr:uid="{9FEE5448-B309-46C7-9FD6-540876B423AF}"/>
    <cellStyle name="20% - Accent1 3 3 3 3" xfId="8033" xr:uid="{9472E78E-08A0-432C-B7C2-068BAE923799}"/>
    <cellStyle name="20% - Accent1 3 3 3 3 2" xfId="14726" xr:uid="{6FA1AC26-2773-4BC4-8AAA-F903E25485F1}"/>
    <cellStyle name="20% - Accent1 3 3 3 4" xfId="11319" xr:uid="{1AAA3851-A64F-49C1-BB11-1DD216D0A5BE}"/>
    <cellStyle name="20% - Accent1 3 3 3 5" xfId="4626" xr:uid="{001F0109-0FDF-42E3-BC93-212DE2AE2A51}"/>
    <cellStyle name="20% - Accent1 3 3 4" xfId="2223" xr:uid="{3C360EE9-F3C8-4E0D-A732-ECA14EBCFB11}"/>
    <cellStyle name="20% - Accent1 3 3 4 2" xfId="8936" xr:uid="{F3EE9C05-0846-4DDD-8BA0-C8F4B2CACA36}"/>
    <cellStyle name="20% - Accent1 3 3 4 2 2" xfId="15629" xr:uid="{216F34BD-BDE4-4545-A77D-DE71579F27E9}"/>
    <cellStyle name="20% - Accent1 3 3 4 3" xfId="12222" xr:uid="{740A9E4C-A831-4956-93E1-6FE1AC11E0AB}"/>
    <cellStyle name="20% - Accent1 3 3 4 4" xfId="5529" xr:uid="{287AFB8B-A3C1-4AC3-B4CD-630B9961C82A}"/>
    <cellStyle name="20% - Accent1 3 3 5" xfId="7353" xr:uid="{D759F8E4-886E-4AD4-8542-1CBB2208DA32}"/>
    <cellStyle name="20% - Accent1 3 3 5 2" xfId="14046" xr:uid="{9D04F3C1-434C-48A5-9D86-8CFBC46AEE52}"/>
    <cellStyle name="20% - Accent1 3 3 6" xfId="10639" xr:uid="{1BF35557-029A-4801-AE40-4E6E7FC9FDE9}"/>
    <cellStyle name="20% - Accent1 3 3 7" xfId="3946" xr:uid="{342E45EA-1D84-4D98-AE97-D1F9DCE0A760}"/>
    <cellStyle name="20% - Accent1 3 4" xfId="586" xr:uid="{5A137057-AE64-4E95-A9BD-26E51C160EE1}"/>
    <cellStyle name="20% - Accent1 3 4 2" xfId="1266" xr:uid="{D5585ACB-8A93-447A-85CD-01D4CF91F351}"/>
    <cellStyle name="20% - Accent1 3 4 2 2" xfId="2849" xr:uid="{3D84AC0F-0427-46F0-A056-3D699DD7DAC2}"/>
    <cellStyle name="20% - Accent1 3 4 2 2 2" xfId="9562" xr:uid="{2AD1706D-AC20-40AB-962D-F9BAC2EE1010}"/>
    <cellStyle name="20% - Accent1 3 4 2 2 2 2" xfId="16255" xr:uid="{52240912-7E1D-4BCD-87E5-D0B65C8CDF3A}"/>
    <cellStyle name="20% - Accent1 3 4 2 2 3" xfId="12848" xr:uid="{53E54469-004E-4741-BE66-0E048DBD9681}"/>
    <cellStyle name="20% - Accent1 3 4 2 2 4" xfId="6155" xr:uid="{5901522D-7B12-486F-8E27-D4A5A14A9F4F}"/>
    <cellStyle name="20% - Accent1 3 4 2 3" xfId="7979" xr:uid="{61D15F7F-9D44-413B-9F96-EB6B39F5E93D}"/>
    <cellStyle name="20% - Accent1 3 4 2 3 2" xfId="14672" xr:uid="{2982F0FD-1A37-49E1-A78D-0E0CBBEE9E4A}"/>
    <cellStyle name="20% - Accent1 3 4 2 4" xfId="11265" xr:uid="{4CD14DA0-09ED-463F-B706-9E064AC9EBCA}"/>
    <cellStyle name="20% - Accent1 3 4 2 5" xfId="4572" xr:uid="{E3B30E15-72BD-4809-A06B-7F2D4B13A684}"/>
    <cellStyle name="20% - Accent1 3 4 3" xfId="2169" xr:uid="{E7FD4952-01F2-457C-9123-F1967674494D}"/>
    <cellStyle name="20% - Accent1 3 4 3 2" xfId="8882" xr:uid="{898537C3-D035-46CF-8D01-2FF754E76455}"/>
    <cellStyle name="20% - Accent1 3 4 3 2 2" xfId="15575" xr:uid="{8F3F1FC9-EA86-4204-B512-1C8B1D379ED6}"/>
    <cellStyle name="20% - Accent1 3 4 3 3" xfId="12168" xr:uid="{974BC448-B733-4E02-B608-D22D37DC932F}"/>
    <cellStyle name="20% - Accent1 3 4 3 4" xfId="5475" xr:uid="{7A55860B-9458-4A86-BF50-589A0C0039FD}"/>
    <cellStyle name="20% - Accent1 3 4 4" xfId="7299" xr:uid="{D6F281E3-EBD6-42D8-AD33-A39EED1CD99C}"/>
    <cellStyle name="20% - Accent1 3 4 4 2" xfId="13992" xr:uid="{CC14BC4A-9EA7-4D98-B598-EF77AFA9428A}"/>
    <cellStyle name="20% - Accent1 3 4 5" xfId="10585" xr:uid="{F6A95AAF-7E40-4FF7-BB53-DEA9D3AD54FF}"/>
    <cellStyle name="20% - Accent1 3 4 6" xfId="3892" xr:uid="{1510342B-1726-4EB1-8E6A-F5B1D546D36B}"/>
    <cellStyle name="20% - Accent1 3 5" xfId="843" xr:uid="{BC5FA955-CB69-4D55-9EA1-711ACF3F3F0E}"/>
    <cellStyle name="20% - Accent1 3 5 2" xfId="1523" xr:uid="{CF1161D1-0699-4D31-A1AD-FC3028011BC8}"/>
    <cellStyle name="20% - Accent1 3 5 2 2" xfId="3106" xr:uid="{DCB9DEC6-BA50-44AC-8BEC-D0F31F1587D1}"/>
    <cellStyle name="20% - Accent1 3 5 2 2 2" xfId="9819" xr:uid="{9568D171-0748-4974-9EB9-54E6F564D5F0}"/>
    <cellStyle name="20% - Accent1 3 5 2 2 2 2" xfId="16512" xr:uid="{A446767A-DB4A-4DBB-B683-E7C5368253F5}"/>
    <cellStyle name="20% - Accent1 3 5 2 2 3" xfId="13105" xr:uid="{2B2704C3-5CC7-4037-BAE4-86C0FFD53FA6}"/>
    <cellStyle name="20% - Accent1 3 5 2 2 4" xfId="6412" xr:uid="{674BD866-EF5F-4AB4-BECC-19C1FC16FB95}"/>
    <cellStyle name="20% - Accent1 3 5 2 3" xfId="8236" xr:uid="{E15F8252-A27B-4749-A710-DB4A1F0D88D6}"/>
    <cellStyle name="20% - Accent1 3 5 2 3 2" xfId="14929" xr:uid="{9E7D31E6-0BFB-47C7-B2FC-5FEF9BF6A27B}"/>
    <cellStyle name="20% - Accent1 3 5 2 4" xfId="11522" xr:uid="{60288FA9-B00D-4432-ABC3-BA58C5142CE5}"/>
    <cellStyle name="20% - Accent1 3 5 2 5" xfId="4829" xr:uid="{CC09B648-627B-44B3-83C0-B9DFB28F7ACB}"/>
    <cellStyle name="20% - Accent1 3 5 3" xfId="2426" xr:uid="{F3D2186C-1ADC-4189-AAAA-FEC95CC726AE}"/>
    <cellStyle name="20% - Accent1 3 5 3 2" xfId="9139" xr:uid="{08C5E9E4-DAE2-406F-B4CE-348655CAED2A}"/>
    <cellStyle name="20% - Accent1 3 5 3 2 2" xfId="15832" xr:uid="{F647B7C9-6155-4A08-90F6-716D114CCD7C}"/>
    <cellStyle name="20% - Accent1 3 5 3 3" xfId="12425" xr:uid="{396E5577-2893-43A7-B2A6-283F103A7239}"/>
    <cellStyle name="20% - Accent1 3 5 3 4" xfId="5732" xr:uid="{C519E506-7193-438B-8C4B-D36E61A0DCBD}"/>
    <cellStyle name="20% - Accent1 3 5 4" xfId="7556" xr:uid="{E20B8AEC-7E7C-4DB6-B2ED-3EB8A63B1867}"/>
    <cellStyle name="20% - Accent1 3 5 4 2" xfId="14249" xr:uid="{018F254F-3EED-4D25-8316-71F2CAF63139}"/>
    <cellStyle name="20% - Accent1 3 5 5" xfId="10842" xr:uid="{8208CD3C-71E5-4FA0-BF75-5B25BF3984FD}"/>
    <cellStyle name="20% - Accent1 3 5 6" xfId="4149" xr:uid="{B36D98B0-18CE-4178-8AF2-28A14CC07144}"/>
    <cellStyle name="20% - Accent1 3 6" xfId="503" xr:uid="{12674A08-11FE-4C21-AB34-9DE909773DE6}"/>
    <cellStyle name="20% - Accent1 3 6 2" xfId="1183" xr:uid="{AA1C7ADF-EAE8-4700-9B4C-193525F2A83B}"/>
    <cellStyle name="20% - Accent1 3 6 2 2" xfId="2766" xr:uid="{971608F0-5A90-4358-9A29-D03CA0FDFE25}"/>
    <cellStyle name="20% - Accent1 3 6 2 2 2" xfId="9479" xr:uid="{DE33535C-974A-4D94-BF0E-8C0DB8AB93CA}"/>
    <cellStyle name="20% - Accent1 3 6 2 2 2 2" xfId="16172" xr:uid="{E1A6482E-A0F9-4277-92D4-F3900C344CA1}"/>
    <cellStyle name="20% - Accent1 3 6 2 2 3" xfId="12765" xr:uid="{32E76D76-E9E1-4BA3-94A6-D3DCF2D75C59}"/>
    <cellStyle name="20% - Accent1 3 6 2 2 4" xfId="6072" xr:uid="{CABB99AB-2E12-4A86-9F07-7A38218EB440}"/>
    <cellStyle name="20% - Accent1 3 6 2 3" xfId="7896" xr:uid="{1473379B-C58E-4CA4-9557-6F70B28664B8}"/>
    <cellStyle name="20% - Accent1 3 6 2 3 2" xfId="14589" xr:uid="{4997683E-4EF0-4695-92EF-3E39C85713E3}"/>
    <cellStyle name="20% - Accent1 3 6 2 4" xfId="11182" xr:uid="{6BC910F4-FCB0-46CC-9D26-16459DAC7A0E}"/>
    <cellStyle name="20% - Accent1 3 6 2 5" xfId="4489" xr:uid="{6DA24C7B-39B2-46AF-B04E-A33DB0CADA88}"/>
    <cellStyle name="20% - Accent1 3 6 3" xfId="2086" xr:uid="{CD263CDA-25FD-4D5C-84D9-303DD5771BC7}"/>
    <cellStyle name="20% - Accent1 3 6 3 2" xfId="8799" xr:uid="{81529FDD-E385-452C-A957-E5FA93E9C2B1}"/>
    <cellStyle name="20% - Accent1 3 6 3 2 2" xfId="15492" xr:uid="{FF50AEC4-0123-403A-8E1D-B6E974FE2F6E}"/>
    <cellStyle name="20% - Accent1 3 6 3 3" xfId="12085" xr:uid="{1292E1F7-3DE1-43D8-980C-A5822716BEDC}"/>
    <cellStyle name="20% - Accent1 3 6 3 4" xfId="5392" xr:uid="{85789001-E570-449D-B2C7-B3EBA40CA8CE}"/>
    <cellStyle name="20% - Accent1 3 6 4" xfId="7216" xr:uid="{9F34AA12-5443-4E60-A965-06D8F504545F}"/>
    <cellStyle name="20% - Accent1 3 6 4 2" xfId="13909" xr:uid="{04ABF161-606D-489A-B67F-2AD1D7904FAC}"/>
    <cellStyle name="20% - Accent1 3 6 5" xfId="10502" xr:uid="{28F85FC7-F71A-4F53-A4C5-935062236809}"/>
    <cellStyle name="20% - Accent1 3 6 6" xfId="3809" xr:uid="{A74C806E-FD44-499B-840E-5E401A435DAC}"/>
    <cellStyle name="20% - Accent1 3 7" xfId="389" xr:uid="{CAB04965-9D0D-4C84-83D2-6ED31266B408}"/>
    <cellStyle name="20% - Accent1 3 7 2" xfId="1972" xr:uid="{DB5F685A-AF67-4AD0-BDCB-313F7C5855C3}"/>
    <cellStyle name="20% - Accent1 3 7 2 2" xfId="8685" xr:uid="{C8D15E91-627F-432E-A586-7C796EE444D9}"/>
    <cellStyle name="20% - Accent1 3 7 2 2 2" xfId="15378" xr:uid="{2C17FD03-F421-4AC0-BC9D-E77FD7DB5D6E}"/>
    <cellStyle name="20% - Accent1 3 7 2 3" xfId="11971" xr:uid="{00F84738-1DB9-478E-89F4-F4FDAC33E018}"/>
    <cellStyle name="20% - Accent1 3 7 2 4" xfId="5278" xr:uid="{7CDE23E9-F2AB-470F-8BBE-B05673EB1966}"/>
    <cellStyle name="20% - Accent1 3 7 3" xfId="7102" xr:uid="{80AFCE9C-49A7-4706-8244-8BD8C04C361A}"/>
    <cellStyle name="20% - Accent1 3 7 3 2" xfId="13795" xr:uid="{F9F57C69-8C45-4C29-BE52-3EBF91A861DC}"/>
    <cellStyle name="20% - Accent1 3 7 4" xfId="10388" xr:uid="{7CA66BA0-B1D1-4569-941D-22845F65558C}"/>
    <cellStyle name="20% - Accent1 3 7 5" xfId="3695" xr:uid="{6C438395-3DDB-4D0F-A0D6-DFA4854C9C9F}"/>
    <cellStyle name="20% - Accent1 3 8" xfId="1069" xr:uid="{95FFE9C6-13B2-4475-A3FE-DFC25B4BE55B}"/>
    <cellStyle name="20% - Accent1 3 8 2" xfId="2652" xr:uid="{5BA479A6-6657-4940-941B-CF852FC42C0D}"/>
    <cellStyle name="20% - Accent1 3 8 2 2" xfId="9365" xr:uid="{6A0A8F39-2B37-4D7D-B014-867F9894B64D}"/>
    <cellStyle name="20% - Accent1 3 8 2 2 2" xfId="16058" xr:uid="{787C2A2A-0B70-456C-BD5C-F8917DCBF5B4}"/>
    <cellStyle name="20% - Accent1 3 8 2 3" xfId="12651" xr:uid="{91B1C138-FAD5-492A-8316-C367EB8EDF46}"/>
    <cellStyle name="20% - Accent1 3 8 2 4" xfId="5958" xr:uid="{2B8D3515-54AE-459D-B2EC-685B94675861}"/>
    <cellStyle name="20% - Accent1 3 8 3" xfId="7782" xr:uid="{6FE624AD-6DD8-44FB-AE71-DD6D83FC64DC}"/>
    <cellStyle name="20% - Accent1 3 8 3 2" xfId="14475" xr:uid="{C25DD99B-55E3-4F44-B62B-1644AEB935AB}"/>
    <cellStyle name="20% - Accent1 3 8 4" xfId="11068" xr:uid="{7427FA42-2734-4F2A-9FC2-2FC81ADE727C}"/>
    <cellStyle name="20% - Accent1 3 8 5" xfId="4375" xr:uid="{BCBE2426-986E-4F39-A05F-1756E8C399A9}"/>
    <cellStyle name="20% - Accent1 3 9" xfId="318" xr:uid="{8E340E78-617F-4BC5-B8AB-EE0984EDF91A}"/>
    <cellStyle name="20% - Accent1 3 9 2" xfId="1901" xr:uid="{ECBEC916-84E5-45F6-A207-DFC3E2BC735E}"/>
    <cellStyle name="20% - Accent1 3 9 2 2" xfId="8614" xr:uid="{002B1EB2-3B3D-42D2-8B30-16C7CFA10A60}"/>
    <cellStyle name="20% - Accent1 3 9 2 2 2" xfId="15307" xr:uid="{E3A5C994-0452-4E6E-B715-B8E3C5877ED8}"/>
    <cellStyle name="20% - Accent1 3 9 2 3" xfId="11900" xr:uid="{DADD4C34-DE91-4644-AFDA-FE6A5F791468}"/>
    <cellStyle name="20% - Accent1 3 9 2 4" xfId="5207" xr:uid="{7AFE658B-36DE-4B4D-973E-F688494043A7}"/>
    <cellStyle name="20% - Accent1 3 9 3" xfId="7031" xr:uid="{B86547AC-3FB0-4B13-8CF4-546FF97054C1}"/>
    <cellStyle name="20% - Accent1 3 9 3 2" xfId="13724" xr:uid="{8E67CB3D-5278-4071-AAE4-EA01991DF39B}"/>
    <cellStyle name="20% - Accent1 3 9 4" xfId="10317" xr:uid="{1D7A1DF3-3622-4879-8EF1-CA2F3D445B69}"/>
    <cellStyle name="20% - Accent1 3 9 5" xfId="3624" xr:uid="{705AADEC-209E-4A61-BE44-7548AB70BDC0}"/>
    <cellStyle name="20% - Accent1 4" xfId="105" xr:uid="{C1F6E5E9-5C22-44A8-8B5B-6A53E6D233B7}"/>
    <cellStyle name="20% - Accent1 4 10" xfId="1810" xr:uid="{C5443623-82C7-4631-BA9F-E5591043ADB6}"/>
    <cellStyle name="20% - Accent1 4 10 2" xfId="8523" xr:uid="{0D4E7BE9-1DF8-4E2C-9F36-7F8EABFC71DE}"/>
    <cellStyle name="20% - Accent1 4 10 2 2" xfId="15216" xr:uid="{223A441C-6558-41FA-8E56-57411BEAB399}"/>
    <cellStyle name="20% - Accent1 4 10 3" xfId="11809" xr:uid="{A5C44198-2EEC-4FD9-A650-5EDF9CE7F0D6}"/>
    <cellStyle name="20% - Accent1 4 10 4" xfId="5116" xr:uid="{1CF93F8D-71B0-4F4C-88E7-B42EA1694795}"/>
    <cellStyle name="20% - Accent1 4 11" xfId="3393" xr:uid="{686D5182-04C5-4F93-B99C-A44EFD5D20E8}"/>
    <cellStyle name="20% - Accent1 4 11 2" xfId="10106" xr:uid="{CDC9D95B-FD32-4DD8-9643-CAFC78EF08B6}"/>
    <cellStyle name="20% - Accent1 4 11 2 2" xfId="16799" xr:uid="{FECE1241-A349-44B4-8346-1FF1FE0CC33F}"/>
    <cellStyle name="20% - Accent1 4 11 3" xfId="13392" xr:uid="{46F2884C-7AB4-417A-ACEF-F5720CE7B4F6}"/>
    <cellStyle name="20% - Accent1 4 11 4" xfId="6699" xr:uid="{45CEC1C4-EECF-4052-9297-35B62007A59D}"/>
    <cellStyle name="20% - Accent1 4 12" xfId="227" xr:uid="{3F0CD6C0-8A20-43CB-AE6A-1FC38BEFA105}"/>
    <cellStyle name="20% - Accent1 4 12 2" xfId="13633" xr:uid="{2BC0AA6B-AB4C-4037-96F0-8FFE48B8FB7E}"/>
    <cellStyle name="20% - Accent1 4 12 3" xfId="6940" xr:uid="{E9BA88E6-7EE5-4985-B87C-60E8C7D2E830}"/>
    <cellStyle name="20% - Accent1 4 13" xfId="6820" xr:uid="{62781706-31C1-4F10-A803-82F93D76D9B5}"/>
    <cellStyle name="20% - Accent1 4 13 2" xfId="13513" xr:uid="{85003BE1-E6F1-43CC-AC3F-DFC7FEB86B7F}"/>
    <cellStyle name="20% - Accent1 4 14" xfId="10226" xr:uid="{94F8C313-6007-4BF5-B8B1-FBA23644F750}"/>
    <cellStyle name="20% - Accent1 4 15" xfId="3533" xr:uid="{913F29CE-C188-4050-8A5F-1F4E5FED090F}"/>
    <cellStyle name="20% - Accent1 4 2" xfId="643" xr:uid="{9BA87897-C312-4288-BE6D-6DC05AB9CAC3}"/>
    <cellStyle name="20% - Accent1 4 2 2" xfId="900" xr:uid="{6601D102-46D6-41D8-931E-91821B6B96EA}"/>
    <cellStyle name="20% - Accent1 4 2 2 2" xfId="1580" xr:uid="{D574D45F-CC25-4D1C-9F1E-7E30C5691CB8}"/>
    <cellStyle name="20% - Accent1 4 2 2 2 2" xfId="3163" xr:uid="{FFE3C5D1-15A3-41F8-8423-31981023846C}"/>
    <cellStyle name="20% - Accent1 4 2 2 2 2 2" xfId="9876" xr:uid="{213912DE-47E8-463B-AC4B-F404AB875645}"/>
    <cellStyle name="20% - Accent1 4 2 2 2 2 2 2" xfId="16569" xr:uid="{2E833721-FBC3-4F51-9DB5-C86C2297C41F}"/>
    <cellStyle name="20% - Accent1 4 2 2 2 2 3" xfId="13162" xr:uid="{2BAB9BA0-5894-458F-B31F-CCA049C9EFEA}"/>
    <cellStyle name="20% - Accent1 4 2 2 2 2 4" xfId="6469" xr:uid="{EDFDF8BC-4600-451D-B223-0FB42DCD1AD5}"/>
    <cellStyle name="20% - Accent1 4 2 2 2 3" xfId="8293" xr:uid="{94575C00-DF21-4E9E-8DCD-46F6105FA0AF}"/>
    <cellStyle name="20% - Accent1 4 2 2 2 3 2" xfId="14986" xr:uid="{9A276759-5688-4D8F-937E-763EA429999A}"/>
    <cellStyle name="20% - Accent1 4 2 2 2 4" xfId="11579" xr:uid="{FF5720C9-C21B-4333-BA83-C1C61DD12FA4}"/>
    <cellStyle name="20% - Accent1 4 2 2 2 5" xfId="4886" xr:uid="{76011477-4533-494F-AD99-CDFFB769B6B3}"/>
    <cellStyle name="20% - Accent1 4 2 2 3" xfId="2483" xr:uid="{AD8D7B09-50E3-4E53-A203-BE8E9FC475F6}"/>
    <cellStyle name="20% - Accent1 4 2 2 3 2" xfId="9196" xr:uid="{8B02555F-F8FA-4199-95D6-A7E871EF8A15}"/>
    <cellStyle name="20% - Accent1 4 2 2 3 2 2" xfId="15889" xr:uid="{AB5EBF74-562C-451B-B696-BAF91657C2AC}"/>
    <cellStyle name="20% - Accent1 4 2 2 3 3" xfId="12482" xr:uid="{DEBCEF81-42D1-4383-A93C-63D45C3CCE2C}"/>
    <cellStyle name="20% - Accent1 4 2 2 3 4" xfId="5789" xr:uid="{EA04D462-5C8D-46FA-89B0-D5D471873E80}"/>
    <cellStyle name="20% - Accent1 4 2 2 4" xfId="7613" xr:uid="{886C00E5-2988-48C2-9C7F-A3045C0F0996}"/>
    <cellStyle name="20% - Accent1 4 2 2 4 2" xfId="14306" xr:uid="{0B8D9F7C-155C-4D0F-9C0A-05A752F42AFD}"/>
    <cellStyle name="20% - Accent1 4 2 2 5" xfId="10899" xr:uid="{DDA31B06-DF96-45A0-B179-252F20B76F05}"/>
    <cellStyle name="20% - Accent1 4 2 2 6" xfId="4206" xr:uid="{DF9F2352-F05E-4519-8050-0B07069BD3C6}"/>
    <cellStyle name="20% - Accent1 4 2 3" xfId="1323" xr:uid="{EEC98FA6-3F6A-4C21-BE8B-0F5ADC6D55D5}"/>
    <cellStyle name="20% - Accent1 4 2 3 2" xfId="2906" xr:uid="{9E145310-BC28-4618-A21A-57DC19DF4E61}"/>
    <cellStyle name="20% - Accent1 4 2 3 2 2" xfId="9619" xr:uid="{6EA9C934-537E-4478-AD69-64452DF9598D}"/>
    <cellStyle name="20% - Accent1 4 2 3 2 2 2" xfId="16312" xr:uid="{5577153D-5754-4115-AD99-590C23E90860}"/>
    <cellStyle name="20% - Accent1 4 2 3 2 3" xfId="12905" xr:uid="{A9953BE7-DAD9-432C-8268-A8FE5C1A3A38}"/>
    <cellStyle name="20% - Accent1 4 2 3 2 4" xfId="6212" xr:uid="{C670EC98-2200-4249-8ACF-D040BAA07C37}"/>
    <cellStyle name="20% - Accent1 4 2 3 3" xfId="8036" xr:uid="{77C8EFFD-41BC-4DFA-B219-B8C7641070FA}"/>
    <cellStyle name="20% - Accent1 4 2 3 3 2" xfId="14729" xr:uid="{F8ABC0D1-E6B9-4834-89D7-37C6896AE3F4}"/>
    <cellStyle name="20% - Accent1 4 2 3 4" xfId="11322" xr:uid="{D695FFBD-99F9-4726-8580-B1D5733FF37A}"/>
    <cellStyle name="20% - Accent1 4 2 3 5" xfId="4629" xr:uid="{F7DD9AB1-0BE4-490A-AB95-8DFF0DBF8E51}"/>
    <cellStyle name="20% - Accent1 4 2 4" xfId="2226" xr:uid="{454B79DA-7543-4CBC-B74B-1B6B3FEA3ADF}"/>
    <cellStyle name="20% - Accent1 4 2 4 2" xfId="8939" xr:uid="{0927AAB8-F385-4B51-AB3B-DEDEFCA6D0BB}"/>
    <cellStyle name="20% - Accent1 4 2 4 2 2" xfId="15632" xr:uid="{E3CDBDD3-87C4-4901-A766-0B969E1433D7}"/>
    <cellStyle name="20% - Accent1 4 2 4 3" xfId="12225" xr:uid="{DD10EBB1-B837-44A4-9347-5AD9EFAC2922}"/>
    <cellStyle name="20% - Accent1 4 2 4 4" xfId="5532" xr:uid="{DDDB7111-66AF-48CC-AB09-F8F16A66D7E1}"/>
    <cellStyle name="20% - Accent1 4 2 5" xfId="7356" xr:uid="{8C891625-EFB6-40FB-A540-6DD6DDE41683}"/>
    <cellStyle name="20% - Accent1 4 2 5 2" xfId="14049" xr:uid="{EA708061-6122-4EA7-AEA6-B7FA4FF36E63}"/>
    <cellStyle name="20% - Accent1 4 2 6" xfId="10642" xr:uid="{2677DEBE-7B14-49E8-97A9-0F8FFCB992B4}"/>
    <cellStyle name="20% - Accent1 4 2 7" xfId="3949" xr:uid="{5F610827-26AF-4B1A-88BB-1060E2AC205E}"/>
    <cellStyle name="20% - Accent1 4 3" xfId="642" xr:uid="{9CD23B45-90E2-4257-9C1A-73731E727212}"/>
    <cellStyle name="20% - Accent1 4 3 2" xfId="899" xr:uid="{3E64990E-0F5F-4186-A7A1-8404C9E4BD8A}"/>
    <cellStyle name="20% - Accent1 4 3 2 2" xfId="1579" xr:uid="{02F793B5-3211-42EB-987A-76E680FCE488}"/>
    <cellStyle name="20% - Accent1 4 3 2 2 2" xfId="3162" xr:uid="{E2DD1FFD-1B24-4DFB-B496-AEEFEDEF5EAF}"/>
    <cellStyle name="20% - Accent1 4 3 2 2 2 2" xfId="9875" xr:uid="{CC9AADAF-CF9E-42A5-9F86-BC1B3A8B5330}"/>
    <cellStyle name="20% - Accent1 4 3 2 2 2 2 2" xfId="16568" xr:uid="{DFAFBFDC-2D60-45C7-974D-8E5AEDF840D2}"/>
    <cellStyle name="20% - Accent1 4 3 2 2 2 3" xfId="13161" xr:uid="{43A4EB4B-B205-4D0A-8EB6-290B3B6640D6}"/>
    <cellStyle name="20% - Accent1 4 3 2 2 2 4" xfId="6468" xr:uid="{0DB7B639-EBE7-4A9C-9BE9-3678359FFAD6}"/>
    <cellStyle name="20% - Accent1 4 3 2 2 3" xfId="8292" xr:uid="{117352DB-BFD5-4E0F-BDBC-970A3A7F693E}"/>
    <cellStyle name="20% - Accent1 4 3 2 2 3 2" xfId="14985" xr:uid="{03E2F944-336E-494A-ACEA-0A8CEE60AD21}"/>
    <cellStyle name="20% - Accent1 4 3 2 2 4" xfId="11578" xr:uid="{39226AFE-F868-4C98-B59C-DE2104FA3E68}"/>
    <cellStyle name="20% - Accent1 4 3 2 2 5" xfId="4885" xr:uid="{E81796C9-901E-4D1B-88E8-0491FD5EC24D}"/>
    <cellStyle name="20% - Accent1 4 3 2 3" xfId="2482" xr:uid="{6C5F17BA-F525-4DF9-B7CD-5F65A0BFFEC8}"/>
    <cellStyle name="20% - Accent1 4 3 2 3 2" xfId="9195" xr:uid="{3E78B0F0-1285-46C8-922E-1C16D747BA69}"/>
    <cellStyle name="20% - Accent1 4 3 2 3 2 2" xfId="15888" xr:uid="{FBDB851D-AAE7-49AC-A68B-4DEAEFDD6772}"/>
    <cellStyle name="20% - Accent1 4 3 2 3 3" xfId="12481" xr:uid="{04ADFA51-5100-4C83-B9EE-0ED31CCBE954}"/>
    <cellStyle name="20% - Accent1 4 3 2 3 4" xfId="5788" xr:uid="{590659B0-A098-44F8-B7CC-A1F3DA6F9322}"/>
    <cellStyle name="20% - Accent1 4 3 2 4" xfId="7612" xr:uid="{7E64318B-CA2B-45D1-9FB5-65597E28AC97}"/>
    <cellStyle name="20% - Accent1 4 3 2 4 2" xfId="14305" xr:uid="{FF33E313-9E24-432A-A0BF-2FDFAD9FB59B}"/>
    <cellStyle name="20% - Accent1 4 3 2 5" xfId="10898" xr:uid="{1055BD67-0D07-40DD-9AE2-AF5CB4F1BF70}"/>
    <cellStyle name="20% - Accent1 4 3 2 6" xfId="4205" xr:uid="{100E6AE9-4924-449B-B3E5-8629C2CEEDB7}"/>
    <cellStyle name="20% - Accent1 4 3 3" xfId="1322" xr:uid="{8B1D89FB-5BB4-4D73-B6C5-E2F4025AD41C}"/>
    <cellStyle name="20% - Accent1 4 3 3 2" xfId="2905" xr:uid="{506A3FAF-ACC1-43F6-BE27-436C6C1677A6}"/>
    <cellStyle name="20% - Accent1 4 3 3 2 2" xfId="9618" xr:uid="{BCBDA03F-D522-4E42-87DB-DEA818714809}"/>
    <cellStyle name="20% - Accent1 4 3 3 2 2 2" xfId="16311" xr:uid="{DCD23750-AC49-4E12-A658-21592AA89601}"/>
    <cellStyle name="20% - Accent1 4 3 3 2 3" xfId="12904" xr:uid="{8A9378DC-5962-416F-94B6-F5B01D404562}"/>
    <cellStyle name="20% - Accent1 4 3 3 2 4" xfId="6211" xr:uid="{241EAE0B-0121-4841-A3DD-5036535E0841}"/>
    <cellStyle name="20% - Accent1 4 3 3 3" xfId="8035" xr:uid="{C3AF9A4A-4CC7-4C1E-B645-6C214B5F11DC}"/>
    <cellStyle name="20% - Accent1 4 3 3 3 2" xfId="14728" xr:uid="{DA06E99D-037C-42BE-871B-7B4DD1A8163A}"/>
    <cellStyle name="20% - Accent1 4 3 3 4" xfId="11321" xr:uid="{E3117366-78D0-4245-8D49-27292BD0A6EB}"/>
    <cellStyle name="20% - Accent1 4 3 3 5" xfId="4628" xr:uid="{373836BB-8704-4D41-8883-5F0A0A9FF8AF}"/>
    <cellStyle name="20% - Accent1 4 3 4" xfId="2225" xr:uid="{25E0666E-BE46-454E-B9D1-FEE3A8BBE8B1}"/>
    <cellStyle name="20% - Accent1 4 3 4 2" xfId="8938" xr:uid="{44889D52-565D-421F-8763-B878092852FE}"/>
    <cellStyle name="20% - Accent1 4 3 4 2 2" xfId="15631" xr:uid="{7A585982-B926-4A49-97BE-F06C05880987}"/>
    <cellStyle name="20% - Accent1 4 3 4 3" xfId="12224" xr:uid="{F4BB9686-D6B9-43C8-BD8E-EC65D445761D}"/>
    <cellStyle name="20% - Accent1 4 3 4 4" xfId="5531" xr:uid="{98690D85-C885-4F82-AC2C-EB86DE6B3AD0}"/>
    <cellStyle name="20% - Accent1 4 3 5" xfId="7355" xr:uid="{6E04159F-5DCF-40F8-A51E-F8660853922D}"/>
    <cellStyle name="20% - Accent1 4 3 5 2" xfId="14048" xr:uid="{2C8C711D-4AB2-4477-95DF-197748DEC487}"/>
    <cellStyle name="20% - Accent1 4 3 6" xfId="10641" xr:uid="{E4091E29-4E71-4493-A75F-321426DB1CA3}"/>
    <cellStyle name="20% - Accent1 4 3 7" xfId="3948" xr:uid="{2528FC65-B3B2-462B-BB38-D4769F7A173A}"/>
    <cellStyle name="20% - Accent1 4 4" xfId="616" xr:uid="{978A0AA8-EB71-454E-AD53-91D9A8298FE2}"/>
    <cellStyle name="20% - Accent1 4 4 2" xfId="1296" xr:uid="{C02C5A5C-5645-450D-82E2-DDCE206F5DAA}"/>
    <cellStyle name="20% - Accent1 4 4 2 2" xfId="2879" xr:uid="{1BD1B06E-80C7-42F0-B15F-C0F11C4B2C03}"/>
    <cellStyle name="20% - Accent1 4 4 2 2 2" xfId="9592" xr:uid="{C7F43FC4-25C1-43DD-9E73-CE57DCD030F9}"/>
    <cellStyle name="20% - Accent1 4 4 2 2 2 2" xfId="16285" xr:uid="{BD742658-A574-4489-94DF-725137310F7E}"/>
    <cellStyle name="20% - Accent1 4 4 2 2 3" xfId="12878" xr:uid="{57387D65-531E-4C47-9BA3-E67B540E84BF}"/>
    <cellStyle name="20% - Accent1 4 4 2 2 4" xfId="6185" xr:uid="{11B8FD08-CFC8-4C9B-B566-1D44FF904AAB}"/>
    <cellStyle name="20% - Accent1 4 4 2 3" xfId="8009" xr:uid="{7B19A912-32A6-4CFB-B5FD-58A21C36F4BE}"/>
    <cellStyle name="20% - Accent1 4 4 2 3 2" xfId="14702" xr:uid="{17AF31E9-958B-4E7A-97FD-0C762A7124C2}"/>
    <cellStyle name="20% - Accent1 4 4 2 4" xfId="11295" xr:uid="{032FA1AF-EB25-4838-B39C-40B33AF31428}"/>
    <cellStyle name="20% - Accent1 4 4 2 5" xfId="4602" xr:uid="{5E17A475-AB46-433F-9155-CED012F44325}"/>
    <cellStyle name="20% - Accent1 4 4 3" xfId="2199" xr:uid="{1309600C-5AD9-40B2-A6B4-06BBF78FC0AA}"/>
    <cellStyle name="20% - Accent1 4 4 3 2" xfId="8912" xr:uid="{B235A304-3E6B-40ED-9ACC-50C6F92E11A7}"/>
    <cellStyle name="20% - Accent1 4 4 3 2 2" xfId="15605" xr:uid="{312CD589-A2B7-4A8F-A36E-A546CEFBA710}"/>
    <cellStyle name="20% - Accent1 4 4 3 3" xfId="12198" xr:uid="{6C894D0A-7699-475F-AA13-43AD8ADC68A0}"/>
    <cellStyle name="20% - Accent1 4 4 3 4" xfId="5505" xr:uid="{11F5195A-DCAB-420C-A747-8C2C48E9A1B7}"/>
    <cellStyle name="20% - Accent1 4 4 4" xfId="7329" xr:uid="{F8DCFF31-2CE5-4CFA-82A9-A0C8E99A4375}"/>
    <cellStyle name="20% - Accent1 4 4 4 2" xfId="14022" xr:uid="{73713207-477C-40EB-AE6B-020CC7BAF0C4}"/>
    <cellStyle name="20% - Accent1 4 4 5" xfId="10615" xr:uid="{E36AACCE-CC21-4917-92F9-E72B9DC51599}"/>
    <cellStyle name="20% - Accent1 4 4 6" xfId="3922" xr:uid="{AB72494F-A496-4AA6-A77A-99FD1B9A52CD}"/>
    <cellStyle name="20% - Accent1 4 5" xfId="873" xr:uid="{A63231B4-B1DD-400C-A902-A2CED908541A}"/>
    <cellStyle name="20% - Accent1 4 5 2" xfId="1553" xr:uid="{1397B617-5F29-4227-91B3-FA0065EB5202}"/>
    <cellStyle name="20% - Accent1 4 5 2 2" xfId="3136" xr:uid="{30C331E5-1709-44E8-811E-18C36B09BBBC}"/>
    <cellStyle name="20% - Accent1 4 5 2 2 2" xfId="9849" xr:uid="{763C4848-6652-4763-9062-2639DC48C402}"/>
    <cellStyle name="20% - Accent1 4 5 2 2 2 2" xfId="16542" xr:uid="{DFBBC63D-06CF-45EF-9AB4-7084395837E3}"/>
    <cellStyle name="20% - Accent1 4 5 2 2 3" xfId="13135" xr:uid="{0F2E2AA6-C1C7-4704-8866-0505CF65C10C}"/>
    <cellStyle name="20% - Accent1 4 5 2 2 4" xfId="6442" xr:uid="{FC287F06-AE25-4AF3-BA20-83D4F878C8D0}"/>
    <cellStyle name="20% - Accent1 4 5 2 3" xfId="8266" xr:uid="{EF1454A1-270B-4874-842D-28EA80F7EB11}"/>
    <cellStyle name="20% - Accent1 4 5 2 3 2" xfId="14959" xr:uid="{5F81CB7F-9C8C-43BF-A38D-B58090E502D4}"/>
    <cellStyle name="20% - Accent1 4 5 2 4" xfId="11552" xr:uid="{87076C2A-BD2E-4E9F-BF6E-6B77BFC8791E}"/>
    <cellStyle name="20% - Accent1 4 5 2 5" xfId="4859" xr:uid="{451728E4-5F4D-4B06-89EB-DCA1C31226C8}"/>
    <cellStyle name="20% - Accent1 4 5 3" xfId="2456" xr:uid="{36EC79EF-0CCC-420A-A6D1-0E013E7AECAA}"/>
    <cellStyle name="20% - Accent1 4 5 3 2" xfId="9169" xr:uid="{31D4474C-44A6-4D58-9A25-4C3BFBB9A0D6}"/>
    <cellStyle name="20% - Accent1 4 5 3 2 2" xfId="15862" xr:uid="{6982AA72-64BF-4EE6-AEF1-CC9EE0152846}"/>
    <cellStyle name="20% - Accent1 4 5 3 3" xfId="12455" xr:uid="{AA8BB811-9F5B-4C39-BDFE-AA345113B8D7}"/>
    <cellStyle name="20% - Accent1 4 5 3 4" xfId="5762" xr:uid="{11F25015-16F5-49BC-ADFE-060CAF5E2258}"/>
    <cellStyle name="20% - Accent1 4 5 4" xfId="7586" xr:uid="{1BA66282-7305-41E2-86CB-DB3F34689B4E}"/>
    <cellStyle name="20% - Accent1 4 5 4 2" xfId="14279" xr:uid="{16E19D48-ED04-4FE3-9D86-810F3433230D}"/>
    <cellStyle name="20% - Accent1 4 5 5" xfId="10872" xr:uid="{6FE0A617-5A12-454F-AF5A-F8AEDA251613}"/>
    <cellStyle name="20% - Accent1 4 5 6" xfId="4179" xr:uid="{C71D7A5B-D1F0-4D80-9CCE-2AF656CE7212}"/>
    <cellStyle name="20% - Accent1 4 6" xfId="533" xr:uid="{397BA2BC-DD05-44F0-A15F-3B375CEBD027}"/>
    <cellStyle name="20% - Accent1 4 6 2" xfId="1213" xr:uid="{1707103E-7E1C-44BA-B5F6-976B612A1148}"/>
    <cellStyle name="20% - Accent1 4 6 2 2" xfId="2796" xr:uid="{2BA6D9AD-DFFC-46DB-A4B6-7BB0C41D5EEF}"/>
    <cellStyle name="20% - Accent1 4 6 2 2 2" xfId="9509" xr:uid="{0629B81F-397B-4679-8E0E-EAF64FA4819B}"/>
    <cellStyle name="20% - Accent1 4 6 2 2 2 2" xfId="16202" xr:uid="{3FD928A4-3C36-4E0A-8401-AB0789CEFF74}"/>
    <cellStyle name="20% - Accent1 4 6 2 2 3" xfId="12795" xr:uid="{38FC9B9A-58A2-43DC-8186-F0E871B27BE3}"/>
    <cellStyle name="20% - Accent1 4 6 2 2 4" xfId="6102" xr:uid="{3575B112-B3E3-4162-82FE-2D31B0F0A4AC}"/>
    <cellStyle name="20% - Accent1 4 6 2 3" xfId="7926" xr:uid="{F45FD811-C203-427E-8928-20AB3AB31F2F}"/>
    <cellStyle name="20% - Accent1 4 6 2 3 2" xfId="14619" xr:uid="{D8AFFBF8-63C6-43EA-B165-4BFA557852A8}"/>
    <cellStyle name="20% - Accent1 4 6 2 4" xfId="11212" xr:uid="{D391AF12-8AEC-4979-8AA9-35E4DC0F9A65}"/>
    <cellStyle name="20% - Accent1 4 6 2 5" xfId="4519" xr:uid="{3926CE95-84ED-450B-A1B9-CBFADBC44EA2}"/>
    <cellStyle name="20% - Accent1 4 6 3" xfId="2116" xr:uid="{AB87E5C4-D53C-4659-B529-6901864A182B}"/>
    <cellStyle name="20% - Accent1 4 6 3 2" xfId="8829" xr:uid="{3B825F58-0CF2-45BE-93E6-0F6D2A19ED23}"/>
    <cellStyle name="20% - Accent1 4 6 3 2 2" xfId="15522" xr:uid="{ADCBFD1D-B879-430C-BE77-6A988B475A14}"/>
    <cellStyle name="20% - Accent1 4 6 3 3" xfId="12115" xr:uid="{51AA68BF-C198-4991-A705-42D9DD46FDCA}"/>
    <cellStyle name="20% - Accent1 4 6 3 4" xfId="5422" xr:uid="{BBEA4242-552D-4070-B498-2F82C3C55FB9}"/>
    <cellStyle name="20% - Accent1 4 6 4" xfId="7246" xr:uid="{CBC8C059-1206-4D4A-BCFA-BD00E361AEC9}"/>
    <cellStyle name="20% - Accent1 4 6 4 2" xfId="13939" xr:uid="{7D964AE8-6B11-43AF-ADDA-37920CC9E100}"/>
    <cellStyle name="20% - Accent1 4 6 5" xfId="10532" xr:uid="{BEA25763-6996-467C-ADDA-B5AEE12C776C}"/>
    <cellStyle name="20% - Accent1 4 6 6" xfId="3839" xr:uid="{7F0E6C37-7486-424E-BD72-3C72FEE438E1}"/>
    <cellStyle name="20% - Accent1 4 7" xfId="390" xr:uid="{77B5BC16-8950-4248-9232-F13D1CD02292}"/>
    <cellStyle name="20% - Accent1 4 7 2" xfId="1973" xr:uid="{B86045B5-BD70-4DCC-8AFC-D05B4B7E4424}"/>
    <cellStyle name="20% - Accent1 4 7 2 2" xfId="8686" xr:uid="{199C8EB9-DC37-4F18-A780-70BB3852445B}"/>
    <cellStyle name="20% - Accent1 4 7 2 2 2" xfId="15379" xr:uid="{CFE35718-5BC0-4F32-ADE0-C8E5113B5685}"/>
    <cellStyle name="20% - Accent1 4 7 2 3" xfId="11972" xr:uid="{9232867B-FBE3-4B38-8914-8A4FFDCC2D08}"/>
    <cellStyle name="20% - Accent1 4 7 2 4" xfId="5279" xr:uid="{A20B6D30-30D4-4BF5-B50B-97D0DD04A13F}"/>
    <cellStyle name="20% - Accent1 4 7 3" xfId="7103" xr:uid="{9DFB6473-DF75-4F55-B408-33097270FE7C}"/>
    <cellStyle name="20% - Accent1 4 7 3 2" xfId="13796" xr:uid="{8211D8B8-E0C8-4513-95D9-C2CA2CBA57F5}"/>
    <cellStyle name="20% - Accent1 4 7 4" xfId="10389" xr:uid="{5AC053B4-0B44-4EE4-8CF0-B62EE7B19E2B}"/>
    <cellStyle name="20% - Accent1 4 7 5" xfId="3696" xr:uid="{9D6D153F-3F99-463F-B76C-E23C502DF5E5}"/>
    <cellStyle name="20% - Accent1 4 8" xfId="1070" xr:uid="{F0924F97-CB27-4CA7-8361-A87F97A21371}"/>
    <cellStyle name="20% - Accent1 4 8 2" xfId="2653" xr:uid="{DEF028F2-0330-4454-BF10-4C2D0BEA3354}"/>
    <cellStyle name="20% - Accent1 4 8 2 2" xfId="9366" xr:uid="{25756CA1-D633-4520-9335-FB8E5B3AE3EE}"/>
    <cellStyle name="20% - Accent1 4 8 2 2 2" xfId="16059" xr:uid="{C47042C1-9E0F-4CEC-9106-9BF9D7F08D98}"/>
    <cellStyle name="20% - Accent1 4 8 2 3" xfId="12652" xr:uid="{A835312F-C402-49E7-995C-71F0E3AA9F6C}"/>
    <cellStyle name="20% - Accent1 4 8 2 4" xfId="5959" xr:uid="{9FAC07E7-374B-4CF4-8F32-A8A6D570E139}"/>
    <cellStyle name="20% - Accent1 4 8 3" xfId="7783" xr:uid="{C6851DFB-6357-48D1-B506-4D2B69F0191E}"/>
    <cellStyle name="20% - Accent1 4 8 3 2" xfId="14476" xr:uid="{4028FE07-B663-44BB-BAE2-3042A4C5EBD6}"/>
    <cellStyle name="20% - Accent1 4 8 4" xfId="11069" xr:uid="{0C78CC31-C88C-456C-85C1-ABB4C5C9B40E}"/>
    <cellStyle name="20% - Accent1 4 8 5" xfId="4376" xr:uid="{5FA7E473-E2FB-4175-8506-FB91446FE08C}"/>
    <cellStyle name="20% - Accent1 4 9" xfId="348" xr:uid="{4022152C-8677-484B-ACEC-E96DA75F0547}"/>
    <cellStyle name="20% - Accent1 4 9 2" xfId="1931" xr:uid="{03874556-2BB0-402F-9CE7-2576890A3705}"/>
    <cellStyle name="20% - Accent1 4 9 2 2" xfId="8644" xr:uid="{7E00F257-1587-4506-8480-EC2B68EF5CC2}"/>
    <cellStyle name="20% - Accent1 4 9 2 2 2" xfId="15337" xr:uid="{70CF0C4B-D484-4ED7-9E1B-7BE30D17A6DC}"/>
    <cellStyle name="20% - Accent1 4 9 2 3" xfId="11930" xr:uid="{DEE1338C-04A3-4AEE-8A85-55F14B6A42ED}"/>
    <cellStyle name="20% - Accent1 4 9 2 4" xfId="5237" xr:uid="{580CE488-B5F1-4D98-B13C-245E544F9473}"/>
    <cellStyle name="20% - Accent1 4 9 3" xfId="7061" xr:uid="{B15F8DD5-079F-4A40-A71D-8C1D59D729B1}"/>
    <cellStyle name="20% - Accent1 4 9 3 2" xfId="13754" xr:uid="{32AF19E4-96A0-4AC0-906F-1CC9E96E4B47}"/>
    <cellStyle name="20% - Accent1 4 9 4" xfId="10347" xr:uid="{23884A4A-CFF7-443C-A20C-829F43032533}"/>
    <cellStyle name="20% - Accent1 4 9 5" xfId="3654" xr:uid="{690B8CF7-3DC0-4CEA-8ABE-F5241CFC48A5}"/>
    <cellStyle name="20% - Accent1 5" xfId="127" xr:uid="{3B4DABEE-9453-415F-BA48-567443F38468}"/>
    <cellStyle name="20% - Accent1 5 10" xfId="10246" xr:uid="{959893F6-4A3F-410D-B446-BB1A4268D45D}"/>
    <cellStyle name="20% - Accent1 5 11" xfId="3553" xr:uid="{A93B418A-7E1C-4A80-85CB-D5CDA0B430EC}"/>
    <cellStyle name="20% - Accent1 5 2" xfId="901" xr:uid="{7C0042BF-C4CE-458F-A7CE-E8DE7EB3BB50}"/>
    <cellStyle name="20% - Accent1 5 2 2" xfId="1581" xr:uid="{5F323BA6-24E9-4D25-B3D6-BE1415BF234E}"/>
    <cellStyle name="20% - Accent1 5 2 2 2" xfId="3164" xr:uid="{8320C781-242B-4DF1-9323-9E528CA0C37A}"/>
    <cellStyle name="20% - Accent1 5 2 2 2 2" xfId="9877" xr:uid="{05386481-9711-44E2-95C9-6CE0DAC06D64}"/>
    <cellStyle name="20% - Accent1 5 2 2 2 2 2" xfId="16570" xr:uid="{64263AC8-318E-4F1E-8778-940B9047B9EB}"/>
    <cellStyle name="20% - Accent1 5 2 2 2 3" xfId="13163" xr:uid="{46BFE7EB-D399-4FFC-8B82-D92E0A1D4AFB}"/>
    <cellStyle name="20% - Accent1 5 2 2 2 4" xfId="6470" xr:uid="{7199F7C3-9830-4B4D-BF06-640C6EEAA299}"/>
    <cellStyle name="20% - Accent1 5 2 2 3" xfId="8294" xr:uid="{DB4F87D0-D66D-4890-838E-E3F7E0CF0F3A}"/>
    <cellStyle name="20% - Accent1 5 2 2 3 2" xfId="14987" xr:uid="{9FD47A8E-DB15-47E1-8AE5-EF42DD283728}"/>
    <cellStyle name="20% - Accent1 5 2 2 4" xfId="11580" xr:uid="{A10FF4D6-81D5-4C67-B39C-AD2F6227B04E}"/>
    <cellStyle name="20% - Accent1 5 2 2 5" xfId="4887" xr:uid="{33F974F7-E256-4229-A9D9-D9E2C105E694}"/>
    <cellStyle name="20% - Accent1 5 2 3" xfId="2484" xr:uid="{DC9232AA-171D-4E45-9B8D-2CB12F669C4A}"/>
    <cellStyle name="20% - Accent1 5 2 3 2" xfId="9197" xr:uid="{33731477-D13E-450F-9BDD-8CD4E77623E6}"/>
    <cellStyle name="20% - Accent1 5 2 3 2 2" xfId="15890" xr:uid="{20710D94-8F7E-4631-BC8B-639194801967}"/>
    <cellStyle name="20% - Accent1 5 2 3 3" xfId="12483" xr:uid="{BF0908AE-AD78-41EB-94D3-D6F481F944AA}"/>
    <cellStyle name="20% - Accent1 5 2 3 4" xfId="5790" xr:uid="{2BB2C77A-B99B-4049-825D-09431199F115}"/>
    <cellStyle name="20% - Accent1 5 2 4" xfId="7614" xr:uid="{7639A68C-AE91-4111-97C8-928EAEE7A496}"/>
    <cellStyle name="20% - Accent1 5 2 4 2" xfId="14307" xr:uid="{6D80A3B6-06FA-4174-A64A-850E7B6AB869}"/>
    <cellStyle name="20% - Accent1 5 2 5" xfId="10900" xr:uid="{09C780D5-EE29-4E6C-9BEF-AF11DB319366}"/>
    <cellStyle name="20% - Accent1 5 2 6" xfId="4207" xr:uid="{6AB14809-5D0A-468B-92BA-592C1EE41CC8}"/>
    <cellStyle name="20% - Accent1 5 3" xfId="644" xr:uid="{87164A59-2D68-4C64-BFBF-91E28F4D34AF}"/>
    <cellStyle name="20% - Accent1 5 3 2" xfId="2227" xr:uid="{2C347DBE-52A9-4E46-8357-307473DEC5EF}"/>
    <cellStyle name="20% - Accent1 5 3 2 2" xfId="8940" xr:uid="{B3D63148-E09A-4D5C-AB03-5E2ADF81A06F}"/>
    <cellStyle name="20% - Accent1 5 3 2 2 2" xfId="15633" xr:uid="{FEFDCB32-2326-48A5-98E9-12003D5F397F}"/>
    <cellStyle name="20% - Accent1 5 3 2 3" xfId="12226" xr:uid="{B6FA8DD7-AA66-4925-8C31-85B5533151F4}"/>
    <cellStyle name="20% - Accent1 5 3 2 4" xfId="5533" xr:uid="{7CF052A5-6B9A-4334-A5BB-FE5AB7D077E6}"/>
    <cellStyle name="20% - Accent1 5 3 3" xfId="7357" xr:uid="{3A7B178B-56DF-4C7F-8CFC-39BAF2685465}"/>
    <cellStyle name="20% - Accent1 5 3 3 2" xfId="14050" xr:uid="{310F481C-CBF9-4305-8BEA-E7936C48C849}"/>
    <cellStyle name="20% - Accent1 5 3 4" xfId="10643" xr:uid="{054443DB-C55F-4FF7-A2EF-EEEFB1579597}"/>
    <cellStyle name="20% - Accent1 5 3 5" xfId="3950" xr:uid="{A98EF4F9-6ABF-466E-866B-D4D792A691EE}"/>
    <cellStyle name="20% - Accent1 5 4" xfId="1324" xr:uid="{9281F989-2C44-4898-BBF0-EA1D4C00980B}"/>
    <cellStyle name="20% - Accent1 5 4 2" xfId="2907" xr:uid="{D6D7E60E-BD6E-414F-B282-16200B1FE68D}"/>
    <cellStyle name="20% - Accent1 5 4 2 2" xfId="9620" xr:uid="{D8518A65-9333-4AD4-956F-133CB3BFE4E1}"/>
    <cellStyle name="20% - Accent1 5 4 2 2 2" xfId="16313" xr:uid="{C7853868-3F88-436F-9F08-A63E262AE949}"/>
    <cellStyle name="20% - Accent1 5 4 2 3" xfId="12906" xr:uid="{FF9047A3-C1A0-45C7-8DA7-942F522A8555}"/>
    <cellStyle name="20% - Accent1 5 4 2 4" xfId="6213" xr:uid="{2826C393-4035-45BC-85F1-A4A059759128}"/>
    <cellStyle name="20% - Accent1 5 4 3" xfId="8037" xr:uid="{AA211C56-3127-4640-8CEA-A168A845A85F}"/>
    <cellStyle name="20% - Accent1 5 4 3 2" xfId="14730" xr:uid="{8DF46D81-4A3F-474A-A539-9A025618D402}"/>
    <cellStyle name="20% - Accent1 5 4 4" xfId="11323" xr:uid="{7B90EEA9-1F1A-432B-A21A-F8C8077A3F59}"/>
    <cellStyle name="20% - Accent1 5 4 5" xfId="4630" xr:uid="{95F1F8C4-6B21-45D7-AB7F-959E84E530B5}"/>
    <cellStyle name="20% - Accent1 5 5" xfId="368" xr:uid="{47D544CE-FC27-4D41-80F8-CEC5687180E4}"/>
    <cellStyle name="20% - Accent1 5 5 2" xfId="1951" xr:uid="{6127D7F0-98DC-4BFC-BCE8-BD249072D309}"/>
    <cellStyle name="20% - Accent1 5 5 2 2" xfId="8664" xr:uid="{F24C9ECC-1457-4943-8E81-8A2E6BE1F8EC}"/>
    <cellStyle name="20% - Accent1 5 5 2 2 2" xfId="15357" xr:uid="{15925B33-C026-4604-9BC0-49C431C4B63F}"/>
    <cellStyle name="20% - Accent1 5 5 2 3" xfId="11950" xr:uid="{830A3AA3-84B5-498A-8196-0DADF8C55D32}"/>
    <cellStyle name="20% - Accent1 5 5 2 4" xfId="5257" xr:uid="{D2EF1106-1D3B-47D1-89F1-373CB13B64AB}"/>
    <cellStyle name="20% - Accent1 5 5 3" xfId="7081" xr:uid="{FE7D1AA4-399C-4C08-A75C-547D96C1A09E}"/>
    <cellStyle name="20% - Accent1 5 5 3 2" xfId="13774" xr:uid="{BF547150-12E0-4ADD-AC55-1C1CCB20DE02}"/>
    <cellStyle name="20% - Accent1 5 5 4" xfId="10367" xr:uid="{0DD0F4E2-6BC7-4518-A918-C2E7B7C0575D}"/>
    <cellStyle name="20% - Accent1 5 5 5" xfId="3674" xr:uid="{64BEC9FF-396F-4035-A749-C69F51538640}"/>
    <cellStyle name="20% - Accent1 5 6" xfId="1830" xr:uid="{C2C35A14-765F-439A-90BD-F8AD323E568C}"/>
    <cellStyle name="20% - Accent1 5 6 2" xfId="8543" xr:uid="{6276B82F-BB01-48DE-A765-8F69705EFF08}"/>
    <cellStyle name="20% - Accent1 5 6 2 2" xfId="15236" xr:uid="{C5932DE8-3F32-4641-983B-89B338C24EA8}"/>
    <cellStyle name="20% - Accent1 5 6 3" xfId="11829" xr:uid="{4E4BC5BC-840B-4342-9434-D4E08686405A}"/>
    <cellStyle name="20% - Accent1 5 6 4" xfId="5136" xr:uid="{579E1B0B-CEE7-4153-AB4D-B04F00F6AE42}"/>
    <cellStyle name="20% - Accent1 5 7" xfId="3413" xr:uid="{FBD2DF91-1C39-46D7-95EC-3DA6C7020DD4}"/>
    <cellStyle name="20% - Accent1 5 7 2" xfId="10126" xr:uid="{7F6A2467-D108-4658-8C3C-BEAC4C8807E3}"/>
    <cellStyle name="20% - Accent1 5 7 2 2" xfId="16819" xr:uid="{526ABA0D-F444-4960-833E-B261EFE6E3D2}"/>
    <cellStyle name="20% - Accent1 5 7 3" xfId="13412" xr:uid="{FE2F04E4-C26E-49A1-B90F-91BF131D1043}"/>
    <cellStyle name="20% - Accent1 5 7 4" xfId="6719" xr:uid="{76BD0D87-59C5-4069-84DD-4A625ACF1DA6}"/>
    <cellStyle name="20% - Accent1 5 8" xfId="247" xr:uid="{6A8FEA00-AEE2-48E9-AAAD-5BA6A3552189}"/>
    <cellStyle name="20% - Accent1 5 8 2" xfId="13653" xr:uid="{65D3EA84-CD00-4FA3-8B1C-7271A5BC88CF}"/>
    <cellStyle name="20% - Accent1 5 8 3" xfId="6960" xr:uid="{939AD5A5-3D85-43F2-A6CB-3985C0CB3B08}"/>
    <cellStyle name="20% - Accent1 5 9" xfId="6840" xr:uid="{AE53485C-B0F5-452C-B186-2D96690999CD}"/>
    <cellStyle name="20% - Accent1 5 9 2" xfId="13533" xr:uid="{DF0696E2-5B82-4382-B219-EFACC5D45CEF}"/>
    <cellStyle name="20% - Accent1 6" xfId="146" xr:uid="{6175CC02-6991-49AF-94C2-B77AF9D25800}"/>
    <cellStyle name="20% - Accent1 6 10" xfId="3572" xr:uid="{DFC3AE09-81A2-4B46-AB95-6ACE4C85FB0A}"/>
    <cellStyle name="20% - Accent1 6 2" xfId="892" xr:uid="{24D688ED-C433-43AB-AB9C-59BFA4E848C2}"/>
    <cellStyle name="20% - Accent1 6 2 2" xfId="1572" xr:uid="{97FB7C5C-D388-4505-9C4B-F3DF55B98CE1}"/>
    <cellStyle name="20% - Accent1 6 2 2 2" xfId="3155" xr:uid="{85DEF68D-97BE-4317-826C-C2F9AF0AB419}"/>
    <cellStyle name="20% - Accent1 6 2 2 2 2" xfId="9868" xr:uid="{E4A02A54-F0B0-46AD-976D-BE3CBE806D67}"/>
    <cellStyle name="20% - Accent1 6 2 2 2 2 2" xfId="16561" xr:uid="{95063412-C254-4318-A212-E3B4691263D3}"/>
    <cellStyle name="20% - Accent1 6 2 2 2 3" xfId="13154" xr:uid="{5F3E6515-2E3B-44F8-AFEA-C27B772B2C68}"/>
    <cellStyle name="20% - Accent1 6 2 2 2 4" xfId="6461" xr:uid="{E23D76F7-FA38-4E56-A931-7DEE1F48510B}"/>
    <cellStyle name="20% - Accent1 6 2 2 3" xfId="8285" xr:uid="{E501672E-F6F2-4C28-8928-56C920F2436E}"/>
    <cellStyle name="20% - Accent1 6 2 2 3 2" xfId="14978" xr:uid="{4B5C6E4F-3ED8-4AB3-BADF-B2457EE8C221}"/>
    <cellStyle name="20% - Accent1 6 2 2 4" xfId="11571" xr:uid="{0CC15281-CD77-4187-BDE9-1AB034C68B36}"/>
    <cellStyle name="20% - Accent1 6 2 2 5" xfId="4878" xr:uid="{9E3B90E1-744E-482D-B350-AA7ECC8050D5}"/>
    <cellStyle name="20% - Accent1 6 2 3" xfId="2475" xr:uid="{69F0BCCB-8B47-4CC4-A849-3465E8150744}"/>
    <cellStyle name="20% - Accent1 6 2 3 2" xfId="9188" xr:uid="{F5557323-E5D7-446B-BB55-569326AABB19}"/>
    <cellStyle name="20% - Accent1 6 2 3 2 2" xfId="15881" xr:uid="{768FA0FA-7F20-450A-B7E2-9E8C5C733A31}"/>
    <cellStyle name="20% - Accent1 6 2 3 3" xfId="12474" xr:uid="{AEC201FA-E771-4217-9625-F78A67C4F1ED}"/>
    <cellStyle name="20% - Accent1 6 2 3 4" xfId="5781" xr:uid="{509E935D-CF96-4A98-8FB7-CA2E3361DF0D}"/>
    <cellStyle name="20% - Accent1 6 2 4" xfId="7605" xr:uid="{659349DC-0EA0-4DC7-A1AE-BC36D2CB2278}"/>
    <cellStyle name="20% - Accent1 6 2 4 2" xfId="14298" xr:uid="{F145DF86-04D5-4513-A060-8FB5C6DD71D8}"/>
    <cellStyle name="20% - Accent1 6 2 5" xfId="10891" xr:uid="{AF59ECC2-6158-4B6D-B23A-9F6A02037749}"/>
    <cellStyle name="20% - Accent1 6 2 6" xfId="4198" xr:uid="{C1D6A7B7-1B8F-4CD5-9C7A-E3EC7183FCC0}"/>
    <cellStyle name="20% - Accent1 6 3" xfId="1315" xr:uid="{98D33F88-EE49-418B-9FE2-8D4CC22FB53B}"/>
    <cellStyle name="20% - Accent1 6 3 2" xfId="2898" xr:uid="{A79F0276-691D-4FAB-A36A-04C15068699D}"/>
    <cellStyle name="20% - Accent1 6 3 2 2" xfId="9611" xr:uid="{4EBDC0A4-C5CF-43C4-9F6C-68A756A7B281}"/>
    <cellStyle name="20% - Accent1 6 3 2 2 2" xfId="16304" xr:uid="{9A8B3D17-962F-4184-A807-620616C0921B}"/>
    <cellStyle name="20% - Accent1 6 3 2 3" xfId="12897" xr:uid="{14F69536-2C40-4BF5-A300-27391C485195}"/>
    <cellStyle name="20% - Accent1 6 3 2 4" xfId="6204" xr:uid="{50E8387F-8923-4A01-B9B1-C288378E9B91}"/>
    <cellStyle name="20% - Accent1 6 3 3" xfId="8028" xr:uid="{01456839-B29D-416D-999C-CBB4B58D0662}"/>
    <cellStyle name="20% - Accent1 6 3 3 2" xfId="14721" xr:uid="{E6B6090C-B51C-4F71-B662-F0FBC4476740}"/>
    <cellStyle name="20% - Accent1 6 3 4" xfId="11314" xr:uid="{80CFE7CA-D6EC-476B-ABD6-20195E547230}"/>
    <cellStyle name="20% - Accent1 6 3 5" xfId="4621" xr:uid="{FD1E6F0F-CBB7-4313-87E6-3C0577397D76}"/>
    <cellStyle name="20% - Accent1 6 4" xfId="635" xr:uid="{8E559315-3651-4951-BD08-E47B8696E3AD}"/>
    <cellStyle name="20% - Accent1 6 4 2" xfId="2218" xr:uid="{C5A0EC48-5AE0-49DC-81CE-754BB7F779CA}"/>
    <cellStyle name="20% - Accent1 6 4 2 2" xfId="8931" xr:uid="{5DE8BA71-3108-4E0D-886E-4F979ED65520}"/>
    <cellStyle name="20% - Accent1 6 4 2 2 2" xfId="15624" xr:uid="{3B537FFC-3E21-4B8B-8D66-3ACD455A18EC}"/>
    <cellStyle name="20% - Accent1 6 4 2 3" xfId="12217" xr:uid="{2B2DEABD-4ECF-49D5-ABA0-EBCFD45FBE5E}"/>
    <cellStyle name="20% - Accent1 6 4 2 4" xfId="5524" xr:uid="{8374EC0A-2B10-46EF-9487-56EFBA6AF14D}"/>
    <cellStyle name="20% - Accent1 6 4 3" xfId="7348" xr:uid="{0F225736-E813-45EE-8958-A68C856BA816}"/>
    <cellStyle name="20% - Accent1 6 4 3 2" xfId="14041" xr:uid="{E918E2C8-0C53-4B07-9AD5-E8DEDF2F209A}"/>
    <cellStyle name="20% - Accent1 6 4 4" xfId="10634" xr:uid="{F976842E-616E-484D-8E6B-FD489BE93896}"/>
    <cellStyle name="20% - Accent1 6 4 5" xfId="3941" xr:uid="{BBE56538-D1A7-4F70-9A5B-FC514383CF93}"/>
    <cellStyle name="20% - Accent1 6 5" xfId="1849" xr:uid="{8338916D-1A07-490C-99B9-EE813F623433}"/>
    <cellStyle name="20% - Accent1 6 5 2" xfId="8562" xr:uid="{F37C066C-CBD2-40A3-85F9-C86D39250CC4}"/>
    <cellStyle name="20% - Accent1 6 5 2 2" xfId="15255" xr:uid="{6212FE27-DA8C-486F-BA3A-B8F840EC3B11}"/>
    <cellStyle name="20% - Accent1 6 5 3" xfId="11848" xr:uid="{9E916E81-62B8-4BEE-B28A-09D7EE8EADDB}"/>
    <cellStyle name="20% - Accent1 6 5 4" xfId="5155" xr:uid="{0668F0C6-88E7-4B9A-9200-9FDBCD9BB6A8}"/>
    <cellStyle name="20% - Accent1 6 6" xfId="3432" xr:uid="{83128D01-2A22-4A4B-8DA2-B92BADD6030A}"/>
    <cellStyle name="20% - Accent1 6 6 2" xfId="10145" xr:uid="{1E470FF1-28F4-4037-B790-641B233B3F4A}"/>
    <cellStyle name="20% - Accent1 6 6 2 2" xfId="16838" xr:uid="{F2B9C9D3-09F8-484A-B26B-73BEF31FCC17}"/>
    <cellStyle name="20% - Accent1 6 6 3" xfId="13431" xr:uid="{45D5710A-E911-4C63-930D-1B7C41645C8F}"/>
    <cellStyle name="20% - Accent1 6 6 4" xfId="6738" xr:uid="{80CE7243-DC40-452F-AE70-99CD9C808B12}"/>
    <cellStyle name="20% - Accent1 6 7" xfId="266" xr:uid="{38A3F4C9-B4F1-4A58-ABCE-1ECCEF73B498}"/>
    <cellStyle name="20% - Accent1 6 7 2" xfId="13672" xr:uid="{B408473B-1A38-4DFA-896C-D7A86E323D18}"/>
    <cellStyle name="20% - Accent1 6 7 3" xfId="6979" xr:uid="{FFDB121C-9F7F-4731-8F78-ADDF0738C628}"/>
    <cellStyle name="20% - Accent1 6 8" xfId="6859" xr:uid="{5EABC2B9-E6E7-414E-B409-F540CC2659EC}"/>
    <cellStyle name="20% - Accent1 6 8 2" xfId="13552" xr:uid="{F57DA855-928F-4F25-8B15-DDE7D29A613B}"/>
    <cellStyle name="20% - Accent1 6 9" xfId="10265" xr:uid="{21004694-3829-4EA0-938E-00406CD48431}"/>
    <cellStyle name="20% - Accent1 7" xfId="554" xr:uid="{989AC95E-6508-405F-B8A3-751F940FCAE9}"/>
    <cellStyle name="20% - Accent1 7 2" xfId="1234" xr:uid="{E1DC7BA4-1A5F-4820-BAE9-C3B205E71846}"/>
    <cellStyle name="20% - Accent1 7 2 2" xfId="2817" xr:uid="{87E08BFF-6DF3-4DCA-AA96-8326DC399F5C}"/>
    <cellStyle name="20% - Accent1 7 2 2 2" xfId="9530" xr:uid="{D7DE2969-6AB5-40AD-9D6E-916A236AA1B1}"/>
    <cellStyle name="20% - Accent1 7 2 2 2 2" xfId="16223" xr:uid="{7A77A662-D86B-4161-A263-F5AE7BFAE6FE}"/>
    <cellStyle name="20% - Accent1 7 2 2 3" xfId="12816" xr:uid="{665224D7-9855-4681-B5A9-9AC32149A2CE}"/>
    <cellStyle name="20% - Accent1 7 2 2 4" xfId="6123" xr:uid="{AA2387E7-3A4E-4CA7-B5F4-D6559B9B815C}"/>
    <cellStyle name="20% - Accent1 7 2 3" xfId="7947" xr:uid="{5C680264-29DF-4CFC-ADE6-A8960143B498}"/>
    <cellStyle name="20% - Accent1 7 2 3 2" xfId="14640" xr:uid="{F6104B2C-14D4-4CAE-932C-D4DEE8A2C61E}"/>
    <cellStyle name="20% - Accent1 7 2 4" xfId="11233" xr:uid="{3238A45C-B96A-4951-9518-4F8A99A6D563}"/>
    <cellStyle name="20% - Accent1 7 2 5" xfId="4540" xr:uid="{F372D786-1BEA-4675-82CC-A586DFB12FEE}"/>
    <cellStyle name="20% - Accent1 7 3" xfId="2137" xr:uid="{00DCCDC5-F455-4D38-843F-EF33628541BE}"/>
    <cellStyle name="20% - Accent1 7 3 2" xfId="8850" xr:uid="{8995A4E2-3597-4733-968E-2C21A78D4EFE}"/>
    <cellStyle name="20% - Accent1 7 3 2 2" xfId="15543" xr:uid="{01B0D48F-ADDC-4BFE-8A86-9247F6853964}"/>
    <cellStyle name="20% - Accent1 7 3 3" xfId="12136" xr:uid="{52A2D572-B0FA-4354-BF72-888AFE409F0A}"/>
    <cellStyle name="20% - Accent1 7 3 4" xfId="5443" xr:uid="{DE678270-B92D-49C6-BEB6-415E79FE47D4}"/>
    <cellStyle name="20% - Accent1 7 4" xfId="7267" xr:uid="{FDA61EDA-CC7C-4FAA-9DA6-CFE09D400A0B}"/>
    <cellStyle name="20% - Accent1 7 4 2" xfId="13960" xr:uid="{33ADD8F8-547C-4C0A-A913-828502B65F34}"/>
    <cellStyle name="20% - Accent1 7 5" xfId="10553" xr:uid="{416499D8-E081-4AA5-8BEA-EF9DDACD7455}"/>
    <cellStyle name="20% - Accent1 7 6" xfId="3860" xr:uid="{13AA9AEE-F4CB-4B37-A644-8984CE15E66E}"/>
    <cellStyle name="20% - Accent1 8" xfId="811" xr:uid="{9FA67BBA-59B2-4C50-A35D-7A6BCD60E928}"/>
    <cellStyle name="20% - Accent1 8 2" xfId="1491" xr:uid="{80ECE021-4053-4649-9A60-3D1003A13EED}"/>
    <cellStyle name="20% - Accent1 8 2 2" xfId="3074" xr:uid="{54C856E7-1187-403A-B72B-E7DD2694A0D6}"/>
    <cellStyle name="20% - Accent1 8 2 2 2" xfId="9787" xr:uid="{D6B1C953-9F5F-42BE-B3E3-F7405A8A5387}"/>
    <cellStyle name="20% - Accent1 8 2 2 2 2" xfId="16480" xr:uid="{3FBE14C3-D124-4121-AE8D-0C89B4DF8047}"/>
    <cellStyle name="20% - Accent1 8 2 2 3" xfId="13073" xr:uid="{F72FBA6D-E34B-457A-B45D-307EA7CA8E76}"/>
    <cellStyle name="20% - Accent1 8 2 2 4" xfId="6380" xr:uid="{35F93F7F-02B0-49D6-A787-F9F08F16C6D1}"/>
    <cellStyle name="20% - Accent1 8 2 3" xfId="8204" xr:uid="{E8FF09C5-ACC5-406B-B665-4564C45C02AA}"/>
    <cellStyle name="20% - Accent1 8 2 3 2" xfId="14897" xr:uid="{F000E6DA-4AEF-4279-92E6-A949F51B4888}"/>
    <cellStyle name="20% - Accent1 8 2 4" xfId="11490" xr:uid="{EC671B14-68AB-41CA-AB7E-41B817C1DD98}"/>
    <cellStyle name="20% - Accent1 8 2 5" xfId="4797" xr:uid="{C3DDB698-25A7-4160-93FF-86C2ACEC9F82}"/>
    <cellStyle name="20% - Accent1 8 3" xfId="2394" xr:uid="{8A8E3CE0-CEF5-4C17-A226-05AC41DB4CFA}"/>
    <cellStyle name="20% - Accent1 8 3 2" xfId="9107" xr:uid="{ED3DEE68-9890-4249-AD37-77D13E6410FE}"/>
    <cellStyle name="20% - Accent1 8 3 2 2" xfId="15800" xr:uid="{3F27C286-F2DE-4AE8-9D47-2DB54B2F4C40}"/>
    <cellStyle name="20% - Accent1 8 3 3" xfId="12393" xr:uid="{04EDF5E4-64FC-4CEF-BF74-DB5125D0BA26}"/>
    <cellStyle name="20% - Accent1 8 3 4" xfId="5700" xr:uid="{F61624FC-6A3E-4E94-8EAE-7BD44A160767}"/>
    <cellStyle name="20% - Accent1 8 4" xfId="7524" xr:uid="{5402E24D-4C14-40B2-8123-D9BA242D10D8}"/>
    <cellStyle name="20% - Accent1 8 4 2" xfId="14217" xr:uid="{1220BD80-BD15-45C9-AE26-D94C9A30EF28}"/>
    <cellStyle name="20% - Accent1 8 5" xfId="10810" xr:uid="{8750CC06-C34F-4FFF-9571-9A55CFF788A1}"/>
    <cellStyle name="20% - Accent1 8 6" xfId="4117" xr:uid="{5F0C6331-510D-45D6-958B-AA75C119E385}"/>
    <cellStyle name="20% - Accent1 9" xfId="471" xr:uid="{EE2EF000-AC2A-4D0C-BAD4-2E97FABD3B2B}"/>
    <cellStyle name="20% - Accent1 9 2" xfId="1151" xr:uid="{475B877B-BA84-40E3-9FCD-5837AA51618E}"/>
    <cellStyle name="20% - Accent1 9 2 2" xfId="2734" xr:uid="{8157A46D-2B4B-47FE-9462-5459D4BC01A7}"/>
    <cellStyle name="20% - Accent1 9 2 2 2" xfId="9447" xr:uid="{C41914B5-B726-4F8F-95B8-ED1BD1F7E60F}"/>
    <cellStyle name="20% - Accent1 9 2 2 2 2" xfId="16140" xr:uid="{47537EBC-E7A2-4425-8E3B-F5814D05DAB3}"/>
    <cellStyle name="20% - Accent1 9 2 2 3" xfId="12733" xr:uid="{60A3BBEC-841A-4BD0-AB56-BE9BC0750033}"/>
    <cellStyle name="20% - Accent1 9 2 2 4" xfId="6040" xr:uid="{444F8D6E-EBFA-40F8-9BE4-66AC312B0765}"/>
    <cellStyle name="20% - Accent1 9 2 3" xfId="7864" xr:uid="{F74C2043-E774-410E-B90E-E84CDC40F12E}"/>
    <cellStyle name="20% - Accent1 9 2 3 2" xfId="14557" xr:uid="{4C1AF6EB-FF5C-482F-BA94-80FE820E96D1}"/>
    <cellStyle name="20% - Accent1 9 2 4" xfId="11150" xr:uid="{D53BF65B-04C8-4EC7-B376-15C2ABD8E5E1}"/>
    <cellStyle name="20% - Accent1 9 2 5" xfId="4457" xr:uid="{1FC641EC-1DCB-47AC-8E83-4138BA87A393}"/>
    <cellStyle name="20% - Accent1 9 3" xfId="2054" xr:uid="{EE6E6029-F3C5-4747-8016-E99C4AD43F2D}"/>
    <cellStyle name="20% - Accent1 9 3 2" xfId="8767" xr:uid="{4120CB13-06D2-440C-9FD4-46547D193AFB}"/>
    <cellStyle name="20% - Accent1 9 3 2 2" xfId="15460" xr:uid="{34A66B6D-44A7-4EDE-A0DD-B0F0EF68A319}"/>
    <cellStyle name="20% - Accent1 9 3 3" xfId="12053" xr:uid="{D9586240-9C03-44D1-A3C5-1FC3FB39F953}"/>
    <cellStyle name="20% - Accent1 9 3 4" xfId="5360" xr:uid="{35B7038F-16AE-48C7-B038-A135DDE12911}"/>
    <cellStyle name="20% - Accent1 9 4" xfId="7184" xr:uid="{B53AF181-5F24-4C39-A768-72E581225BA7}"/>
    <cellStyle name="20% - Accent1 9 4 2" xfId="13877" xr:uid="{BE579C84-396D-443F-9CAC-76AE41FEC068}"/>
    <cellStyle name="20% - Accent1 9 5" xfId="10470" xr:uid="{E40CB86B-9570-443E-90F6-F198DE3C123A}"/>
    <cellStyle name="20% - Accent1 9 6" xfId="3777" xr:uid="{23ACE6AB-CB3B-4E3B-8604-542EAAE8348A}"/>
    <cellStyle name="20% - Accent2 10" xfId="391" xr:uid="{D487B456-16B6-41E0-9C30-B03E3D458C48}"/>
    <cellStyle name="20% - Accent2 10 2" xfId="1974" xr:uid="{B665BCCA-7A36-4F73-BA06-D0CE1F03C621}"/>
    <cellStyle name="20% - Accent2 10 2 2" xfId="8687" xr:uid="{3D7F142F-CD2C-4189-BC72-9A50F15F15CB}"/>
    <cellStyle name="20% - Accent2 10 2 2 2" xfId="15380" xr:uid="{F2A7D4D1-C876-439C-BFBA-9D951F78E961}"/>
    <cellStyle name="20% - Accent2 10 2 3" xfId="11973" xr:uid="{E897C343-D7BB-4C5A-940D-93E0DEB226B9}"/>
    <cellStyle name="20% - Accent2 10 2 4" xfId="5280" xr:uid="{D01AA052-EDED-40AE-889D-9D46ABD7BC08}"/>
    <cellStyle name="20% - Accent2 10 3" xfId="7104" xr:uid="{7595A7E3-DAD6-47FA-998C-29DCD4309653}"/>
    <cellStyle name="20% - Accent2 10 3 2" xfId="13797" xr:uid="{3B91ED0E-478B-4688-8E76-9D78E77CCF23}"/>
    <cellStyle name="20% - Accent2 10 4" xfId="10390" xr:uid="{FACC5BCD-C563-4A38-A0FA-DB4FA285643D}"/>
    <cellStyle name="20% - Accent2 10 5" xfId="3697" xr:uid="{254853AD-593B-47B2-B02B-8CA6BD0BAD06}"/>
    <cellStyle name="20% - Accent2 11" xfId="1071" xr:uid="{9286E4CD-2DED-4707-B246-EF4FEDA07A3A}"/>
    <cellStyle name="20% - Accent2 11 2" xfId="2654" xr:uid="{7A9FAF38-D099-493C-94EE-89353EA9AECD}"/>
    <cellStyle name="20% - Accent2 11 2 2" xfId="9367" xr:uid="{85797A6D-AE61-49DB-B733-E4FFC4DB562A}"/>
    <cellStyle name="20% - Accent2 11 2 2 2" xfId="16060" xr:uid="{E4AA10BA-9603-4677-B45A-F864EB3C1A23}"/>
    <cellStyle name="20% - Accent2 11 2 3" xfId="12653" xr:uid="{7D82F79E-673E-403B-B5A2-74C2422BA265}"/>
    <cellStyle name="20% - Accent2 11 2 4" xfId="5960" xr:uid="{5B8546BA-44BF-45F0-8573-A28B27284807}"/>
    <cellStyle name="20% - Accent2 11 3" xfId="7784" xr:uid="{A8D2E4BA-303E-460F-A09A-1D5B5CAD763A}"/>
    <cellStyle name="20% - Accent2 11 3 2" xfId="14477" xr:uid="{74C095EA-5340-4DDD-A927-959ACA14020F}"/>
    <cellStyle name="20% - Accent2 11 4" xfId="11070" xr:uid="{35D12E0C-E520-413B-8247-9A2E6E27A0E8}"/>
    <cellStyle name="20% - Accent2 11 5" xfId="4377" xr:uid="{C6E5795C-59AA-4536-8D03-D402CECE5F51}"/>
    <cellStyle name="20% - Accent2 12" xfId="288" xr:uid="{0424BC81-283F-48A1-B1F1-C9F841ED7DB4}"/>
    <cellStyle name="20% - Accent2 12 2" xfId="1871" xr:uid="{E2198D82-9B9E-4582-8466-813A0D5DC198}"/>
    <cellStyle name="20% - Accent2 12 2 2" xfId="8584" xr:uid="{C9A7D0C5-23A2-4681-BA88-D2E476D90215}"/>
    <cellStyle name="20% - Accent2 12 2 2 2" xfId="15277" xr:uid="{8BAD7C49-89AC-4136-A3FE-AC2A8F904A56}"/>
    <cellStyle name="20% - Accent2 12 2 3" xfId="11870" xr:uid="{47A1D00E-AA6D-48C0-8F45-491C116B7E07}"/>
    <cellStyle name="20% - Accent2 12 2 4" xfId="5177" xr:uid="{D5B6B471-3ADB-4047-B2B6-9CDFD0E268AB}"/>
    <cellStyle name="20% - Accent2 12 3" xfId="7001" xr:uid="{5019BD5F-332B-4859-8F86-329D5B9B63D5}"/>
    <cellStyle name="20% - Accent2 12 3 2" xfId="13694" xr:uid="{6F5CE4E1-8127-4666-9161-7E783B2E3622}"/>
    <cellStyle name="20% - Accent2 12 4" xfId="10287" xr:uid="{70572EA5-BB0B-492D-ABFA-0647623AAB0F}"/>
    <cellStyle name="20% - Accent2 12 5" xfId="3594" xr:uid="{33CAE1C3-6D65-43B5-98D9-459A588A1EE9}"/>
    <cellStyle name="20% - Accent2 13" xfId="1750" xr:uid="{8F52A04A-8ADF-4014-B6DF-8C966F329BF6}"/>
    <cellStyle name="20% - Accent2 13 2" xfId="8463" xr:uid="{3503B7BC-B8A4-46F7-8312-1C65BD5D710D}"/>
    <cellStyle name="20% - Accent2 13 2 2" xfId="15156" xr:uid="{D53BB661-24C2-4874-BAEF-62B8245D5482}"/>
    <cellStyle name="20% - Accent2 13 3" xfId="11749" xr:uid="{61D38CBD-C1B0-45A9-B6F8-1F7996D1A201}"/>
    <cellStyle name="20% - Accent2 13 4" xfId="5056" xr:uid="{72C06D1E-6A6F-4806-907B-E8CBFCD1ED9B}"/>
    <cellStyle name="20% - Accent2 14" xfId="3333" xr:uid="{82A8BFE8-5824-432F-8F82-49CEB9A332BA}"/>
    <cellStyle name="20% - Accent2 14 2" xfId="10046" xr:uid="{C6C45C7C-6114-41B6-82F5-35EA5249A789}"/>
    <cellStyle name="20% - Accent2 14 2 2" xfId="16739" xr:uid="{6FB25B1D-4892-4D95-BA19-E6FD75459600}"/>
    <cellStyle name="20% - Accent2 14 3" xfId="13332" xr:uid="{C7EEB4CA-7E83-4B4C-9354-9C1865958B31}"/>
    <cellStyle name="20% - Accent2 14 4" xfId="6639" xr:uid="{34DFB869-32F1-46BC-BB0F-E172FFE0C9C8}"/>
    <cellStyle name="20% - Accent2 15" xfId="167" xr:uid="{331F1D59-D894-4827-A31F-7008E8FC6E2D}"/>
    <cellStyle name="20% - Accent2 15 2" xfId="13573" xr:uid="{3B70C274-2A7B-4F54-8546-188279AA84D7}"/>
    <cellStyle name="20% - Accent2 15 3" xfId="6880" xr:uid="{75E178F7-C11E-4477-B5DF-73A8411240C1}"/>
    <cellStyle name="20% - Accent2 16" xfId="3455" xr:uid="{70984AB6-B9FC-462C-AFAD-B07BDF67B24B}"/>
    <cellStyle name="20% - Accent2 16 2" xfId="13453" xr:uid="{7723026E-AF57-4593-B36A-E3B8471A3155}"/>
    <cellStyle name="20% - Accent2 16 3" xfId="6760" xr:uid="{0E98A6CA-5E98-491C-9D2B-4D1EB086BE57}"/>
    <cellStyle name="20% - Accent2 17" xfId="10166" xr:uid="{867A1361-255A-4E8D-ABD7-01112C89DE1A}"/>
    <cellStyle name="20% - Accent2 18" xfId="3473" xr:uid="{7FC494B6-3942-43C8-A7E3-B608B591850D}"/>
    <cellStyle name="20% - Accent2 19" xfId="16860" xr:uid="{D23694CA-AFC3-4415-869D-55359C9B12AA}"/>
    <cellStyle name="20% - Accent2 2" xfId="55" xr:uid="{F3AFD19A-8557-4A7E-A904-4DD5482C80F5}"/>
    <cellStyle name="20% - Accent2 2 10" xfId="302" xr:uid="{6441EB48-025D-4D2A-B02A-A861291A7412}"/>
    <cellStyle name="20% - Accent2 2 10 2" xfId="1885" xr:uid="{5CCA6CA4-8BEE-410A-9F8A-BC209A43B2B1}"/>
    <cellStyle name="20% - Accent2 2 10 2 2" xfId="8598" xr:uid="{F395F90F-DE41-4102-A8F9-F42E439287DE}"/>
    <cellStyle name="20% - Accent2 2 10 2 2 2" xfId="15291" xr:uid="{E3996BF3-0D7E-4D7F-9030-4795E442052C}"/>
    <cellStyle name="20% - Accent2 2 10 2 3" xfId="11884" xr:uid="{E0C5BA27-7FCB-4B74-B658-5D7ED75A79E7}"/>
    <cellStyle name="20% - Accent2 2 10 2 4" xfId="5191" xr:uid="{FBE956CE-8C21-475A-B9DE-3E53F817C198}"/>
    <cellStyle name="20% - Accent2 2 10 3" xfId="7015" xr:uid="{715EBE78-9E0F-444E-95A0-15EDE71AC675}"/>
    <cellStyle name="20% - Accent2 2 10 3 2" xfId="13708" xr:uid="{B6F94E32-5685-403F-885C-CDB94D30128F}"/>
    <cellStyle name="20% - Accent2 2 10 4" xfId="10301" xr:uid="{86926999-0495-4D38-8D41-52CC06E68EDE}"/>
    <cellStyle name="20% - Accent2 2 10 5" xfId="3608" xr:uid="{6B76CFA0-10BA-4F2C-BDF8-5F712EC1E352}"/>
    <cellStyle name="20% - Accent2 2 11" xfId="1764" xr:uid="{71E23C7E-A8D2-4C2F-B094-61D3D4AA4928}"/>
    <cellStyle name="20% - Accent2 2 11 2" xfId="8477" xr:uid="{7C4730C8-7151-4E1D-B255-EBC2429B26C6}"/>
    <cellStyle name="20% - Accent2 2 11 2 2" xfId="15170" xr:uid="{E29B94A0-A6C7-458F-A197-BAA41F61C30A}"/>
    <cellStyle name="20% - Accent2 2 11 3" xfId="11763" xr:uid="{ED0C8F87-68CD-4445-B749-F92FC8CA0DFA}"/>
    <cellStyle name="20% - Accent2 2 11 4" xfId="5070" xr:uid="{912746EE-EADD-4CB6-9CAC-5765A71A4E73}"/>
    <cellStyle name="20% - Accent2 2 12" xfId="3347" xr:uid="{3205A869-1C35-4EE9-BBCF-F0B9BE7E2995}"/>
    <cellStyle name="20% - Accent2 2 12 2" xfId="10060" xr:uid="{37856905-B13B-4BC5-B967-FE4971DEDB0C}"/>
    <cellStyle name="20% - Accent2 2 12 2 2" xfId="16753" xr:uid="{0EC12DAD-A9DA-4C5E-A89B-20DC8F2BDA01}"/>
    <cellStyle name="20% - Accent2 2 12 3" xfId="13346" xr:uid="{865A0B9A-58A5-4050-B7B8-27F661B26259}"/>
    <cellStyle name="20% - Accent2 2 12 4" xfId="6653" xr:uid="{30DD5728-05B5-4CBD-8380-E9BDFA424F53}"/>
    <cellStyle name="20% - Accent2 2 13" xfId="181" xr:uid="{12B3A749-ACE5-4849-8AF8-7FE9366519A0}"/>
    <cellStyle name="20% - Accent2 2 13 2" xfId="13587" xr:uid="{7F759D14-43C8-4952-893E-107C2EB6DAA7}"/>
    <cellStyle name="20% - Accent2 2 13 3" xfId="6894" xr:uid="{779D11BA-42C5-4E1F-83EE-CC69F512534E}"/>
    <cellStyle name="20% - Accent2 2 14" xfId="6774" xr:uid="{6C52E05A-2DA6-45F3-9FFD-C142BFC12FD1}"/>
    <cellStyle name="20% - Accent2 2 14 2" xfId="13467" xr:uid="{77B8D811-4C73-418F-8C97-6705652E2F9B}"/>
    <cellStyle name="20% - Accent2 2 15" xfId="10180" xr:uid="{E1AE9B10-2BA0-49DB-A59D-9E2AEBB868F4}"/>
    <cellStyle name="20% - Accent2 2 16" xfId="3487" xr:uid="{49C30C68-C829-42A5-808A-5F0985DCF861}"/>
    <cellStyle name="20% - Accent2 2 2" xfId="78" xr:uid="{334010AA-2BA4-4FB3-8AE7-F272D5FE57F5}"/>
    <cellStyle name="20% - Accent2 2 2 10" xfId="1783" xr:uid="{E91D1698-97B4-48C0-A036-A813AEE73DBB}"/>
    <cellStyle name="20% - Accent2 2 2 10 2" xfId="8496" xr:uid="{0378AC1B-DA6E-414C-9AE0-198C305CAD46}"/>
    <cellStyle name="20% - Accent2 2 2 10 2 2" xfId="15189" xr:uid="{A13BC919-CB92-41CD-9E8B-DD439EEC697B}"/>
    <cellStyle name="20% - Accent2 2 2 10 3" xfId="11782" xr:uid="{DF34156A-5ADC-438D-A7E0-811524FAA1BF}"/>
    <cellStyle name="20% - Accent2 2 2 10 4" xfId="5089" xr:uid="{C9CCBE8F-97C9-4D45-A32C-D0ED449F1E1B}"/>
    <cellStyle name="20% - Accent2 2 2 11" xfId="3366" xr:uid="{F2B49BC2-D024-4BCC-92CD-B7AD3DC40DEE}"/>
    <cellStyle name="20% - Accent2 2 2 11 2" xfId="10079" xr:uid="{A878DF36-62F7-4C55-95B0-014A8EA5099A}"/>
    <cellStyle name="20% - Accent2 2 2 11 2 2" xfId="16772" xr:uid="{36211E6C-11D5-40B5-BEF8-F03B131EA863}"/>
    <cellStyle name="20% - Accent2 2 2 11 3" xfId="13365" xr:uid="{0D1FF3C3-E587-41BD-8003-1106FC139B17}"/>
    <cellStyle name="20% - Accent2 2 2 11 4" xfId="6672" xr:uid="{1D0E384A-3A45-48E8-A57B-AF24AF7688DE}"/>
    <cellStyle name="20% - Accent2 2 2 12" xfId="200" xr:uid="{7CEC0102-ED59-4B1F-B879-11DF00F62A92}"/>
    <cellStyle name="20% - Accent2 2 2 12 2" xfId="13606" xr:uid="{A01FAE30-882B-4946-B4FD-277F31289343}"/>
    <cellStyle name="20% - Accent2 2 2 12 3" xfId="6913" xr:uid="{65EBA1CC-2D19-48AD-961C-20B6578B7275}"/>
    <cellStyle name="20% - Accent2 2 2 13" xfId="6793" xr:uid="{0CA82E57-1C4F-4461-A379-5F035B5558BF}"/>
    <cellStyle name="20% - Accent2 2 2 13 2" xfId="13486" xr:uid="{8E9E7E0E-CA27-4C12-A727-B533FA6B08D0}"/>
    <cellStyle name="20% - Accent2 2 2 14" xfId="10199" xr:uid="{FD8B69B2-62EF-460F-BF5A-0FE281D7E240}"/>
    <cellStyle name="20% - Accent2 2 2 15" xfId="3506" xr:uid="{DDFFB50B-F4CD-4244-ABB8-956148E27129}"/>
    <cellStyle name="20% - Accent2 2 2 2" xfId="648" xr:uid="{CCBC8F0C-C8A5-4749-9C5B-63F2ACC7C8B1}"/>
    <cellStyle name="20% - Accent2 2 2 2 2" xfId="905" xr:uid="{533D45F3-103D-40D3-B0C9-CB4BA46F814E}"/>
    <cellStyle name="20% - Accent2 2 2 2 2 2" xfId="1585" xr:uid="{609DA3DA-DF79-463B-9B7C-4BDF53F9B466}"/>
    <cellStyle name="20% - Accent2 2 2 2 2 2 2" xfId="3168" xr:uid="{14CD5547-2CED-494C-89D8-0F3965EDB400}"/>
    <cellStyle name="20% - Accent2 2 2 2 2 2 2 2" xfId="9881" xr:uid="{ED90AC6B-5D95-4401-A638-037D9F1EBA4D}"/>
    <cellStyle name="20% - Accent2 2 2 2 2 2 2 2 2" xfId="16574" xr:uid="{EF4B3C02-9905-4394-86D8-6DACF2CCC70A}"/>
    <cellStyle name="20% - Accent2 2 2 2 2 2 2 3" xfId="13167" xr:uid="{812252CE-E481-47E1-93E4-039ED3C44EA5}"/>
    <cellStyle name="20% - Accent2 2 2 2 2 2 2 4" xfId="6474" xr:uid="{87632485-769F-4C9B-8515-EE313D9EECAD}"/>
    <cellStyle name="20% - Accent2 2 2 2 2 2 3" xfId="8298" xr:uid="{2D8D60E6-8A16-4FC3-9A18-72C7B5FF2AC9}"/>
    <cellStyle name="20% - Accent2 2 2 2 2 2 3 2" xfId="14991" xr:uid="{153009BF-A8E5-4527-91F1-02FC1F65E6BD}"/>
    <cellStyle name="20% - Accent2 2 2 2 2 2 4" xfId="11584" xr:uid="{CB72DF0A-F82A-4359-B517-C029985175CC}"/>
    <cellStyle name="20% - Accent2 2 2 2 2 2 5" xfId="4891" xr:uid="{20B891E0-5381-43D9-9112-BD39C85C5015}"/>
    <cellStyle name="20% - Accent2 2 2 2 2 3" xfId="2488" xr:uid="{E527CD8B-7FEF-46BC-9F3D-A42F5A58D1C6}"/>
    <cellStyle name="20% - Accent2 2 2 2 2 3 2" xfId="9201" xr:uid="{A3D822E0-4D47-4E15-9C81-49E3CB0F3332}"/>
    <cellStyle name="20% - Accent2 2 2 2 2 3 2 2" xfId="15894" xr:uid="{F1CBD61A-8787-425F-85D3-400AAF148460}"/>
    <cellStyle name="20% - Accent2 2 2 2 2 3 3" xfId="12487" xr:uid="{9F57AFBD-6F19-442B-A301-E5F068F45B8D}"/>
    <cellStyle name="20% - Accent2 2 2 2 2 3 4" xfId="5794" xr:uid="{B4E52B77-96DA-4D69-BD05-7615CB912049}"/>
    <cellStyle name="20% - Accent2 2 2 2 2 4" xfId="7618" xr:uid="{22316CA2-D210-4767-94E9-99E50F86CBAE}"/>
    <cellStyle name="20% - Accent2 2 2 2 2 4 2" xfId="14311" xr:uid="{D5DF4432-64BC-4250-8246-1637DEE9EE13}"/>
    <cellStyle name="20% - Accent2 2 2 2 2 5" xfId="10904" xr:uid="{337F2FD3-5FC8-4725-9047-188035A2452B}"/>
    <cellStyle name="20% - Accent2 2 2 2 2 6" xfId="4211" xr:uid="{E22006FD-B035-48D9-BD14-BFBFE9E19454}"/>
    <cellStyle name="20% - Accent2 2 2 2 3" xfId="1328" xr:uid="{B99191B8-649D-4D88-8E57-281B5DB46012}"/>
    <cellStyle name="20% - Accent2 2 2 2 3 2" xfId="2911" xr:uid="{DFEB4A12-2203-4ED7-8A35-0724E63A73E5}"/>
    <cellStyle name="20% - Accent2 2 2 2 3 2 2" xfId="9624" xr:uid="{BFC0FD27-4CB3-4A0F-89FF-D5EA49962D01}"/>
    <cellStyle name="20% - Accent2 2 2 2 3 2 2 2" xfId="16317" xr:uid="{1A9C17E3-DC61-4EF5-80B0-AA0463E3CA58}"/>
    <cellStyle name="20% - Accent2 2 2 2 3 2 3" xfId="12910" xr:uid="{AF7E1B8F-6D4C-4548-870E-A182F513C665}"/>
    <cellStyle name="20% - Accent2 2 2 2 3 2 4" xfId="6217" xr:uid="{D6D9D9A9-5DE1-4FEC-A378-4391CC8CAA07}"/>
    <cellStyle name="20% - Accent2 2 2 2 3 3" xfId="8041" xr:uid="{66B26CB8-D31D-4FE8-B163-F9E9FA672189}"/>
    <cellStyle name="20% - Accent2 2 2 2 3 3 2" xfId="14734" xr:uid="{2DD89679-846B-4C9F-8A3E-8077A9FB395E}"/>
    <cellStyle name="20% - Accent2 2 2 2 3 4" xfId="11327" xr:uid="{3FE14533-80B0-4C06-95CC-6709EE90C4DF}"/>
    <cellStyle name="20% - Accent2 2 2 2 3 5" xfId="4634" xr:uid="{890D8ECC-D9F2-4FD6-A91D-884B9D4CC18B}"/>
    <cellStyle name="20% - Accent2 2 2 2 4" xfId="2231" xr:uid="{2F50F96B-77B8-41D9-A420-3D0781846EAE}"/>
    <cellStyle name="20% - Accent2 2 2 2 4 2" xfId="8944" xr:uid="{1457B578-6AFB-410A-9142-FFBDAD435CBB}"/>
    <cellStyle name="20% - Accent2 2 2 2 4 2 2" xfId="15637" xr:uid="{98A9BDE0-EF02-46F1-9A08-2D5AE5704697}"/>
    <cellStyle name="20% - Accent2 2 2 2 4 3" xfId="12230" xr:uid="{AB0BBD8B-32E1-470A-ABD1-6EBB412CA8E0}"/>
    <cellStyle name="20% - Accent2 2 2 2 4 4" xfId="5537" xr:uid="{C8CFB26B-8A58-46CC-91CA-505C6B9E8C8A}"/>
    <cellStyle name="20% - Accent2 2 2 2 5" xfId="7361" xr:uid="{13ECEB16-56FB-40AA-B03F-CE4BE5A3553A}"/>
    <cellStyle name="20% - Accent2 2 2 2 5 2" xfId="14054" xr:uid="{6E67A9D2-CBC9-4201-87F0-660D9B605FD0}"/>
    <cellStyle name="20% - Accent2 2 2 2 6" xfId="10647" xr:uid="{583C64B4-9621-4536-8782-437182730F7F}"/>
    <cellStyle name="20% - Accent2 2 2 2 7" xfId="3954" xr:uid="{6E02883F-96DE-4D95-B6BB-74D841C884AE}"/>
    <cellStyle name="20% - Accent2 2 2 3" xfId="647" xr:uid="{061F088D-6F16-4B8C-BCED-B46E44A4E4D5}"/>
    <cellStyle name="20% - Accent2 2 2 3 2" xfId="904" xr:uid="{6248EF54-BA75-4AFC-9C07-71072D57B65B}"/>
    <cellStyle name="20% - Accent2 2 2 3 2 2" xfId="1584" xr:uid="{2600D405-AD43-4E7A-AFE3-A3EDF7399BF3}"/>
    <cellStyle name="20% - Accent2 2 2 3 2 2 2" xfId="3167" xr:uid="{CA347BDB-853E-42A5-9CB6-16DEABD3D7D8}"/>
    <cellStyle name="20% - Accent2 2 2 3 2 2 2 2" xfId="9880" xr:uid="{2A03FAD4-9783-459E-AA2D-4D0AF8ED2BC8}"/>
    <cellStyle name="20% - Accent2 2 2 3 2 2 2 2 2" xfId="16573" xr:uid="{B8269B31-EFAD-4748-9C51-99551DC59A93}"/>
    <cellStyle name="20% - Accent2 2 2 3 2 2 2 3" xfId="13166" xr:uid="{41FC29B2-B4EC-4C57-B6E2-B4ABAA362CBD}"/>
    <cellStyle name="20% - Accent2 2 2 3 2 2 2 4" xfId="6473" xr:uid="{E895DB74-10C2-4FF2-AD1D-D45585555F11}"/>
    <cellStyle name="20% - Accent2 2 2 3 2 2 3" xfId="8297" xr:uid="{B579FBEE-5BF7-4C96-97E2-25DEE9251B77}"/>
    <cellStyle name="20% - Accent2 2 2 3 2 2 3 2" xfId="14990" xr:uid="{A5B79647-CE17-4826-80FF-3B8F4B93C12D}"/>
    <cellStyle name="20% - Accent2 2 2 3 2 2 4" xfId="11583" xr:uid="{3B24FEB6-792B-4606-8637-1C48AE780AB9}"/>
    <cellStyle name="20% - Accent2 2 2 3 2 2 5" xfId="4890" xr:uid="{84D9F4C2-C9AA-4168-BF3C-F52282136C92}"/>
    <cellStyle name="20% - Accent2 2 2 3 2 3" xfId="2487" xr:uid="{56151861-784C-4C7D-8714-975F46A70817}"/>
    <cellStyle name="20% - Accent2 2 2 3 2 3 2" xfId="9200" xr:uid="{FDF0C152-E57C-4A21-A5E9-E36C78B9C7A9}"/>
    <cellStyle name="20% - Accent2 2 2 3 2 3 2 2" xfId="15893" xr:uid="{B44AF31A-098E-42A2-AF79-5605FF0FFF71}"/>
    <cellStyle name="20% - Accent2 2 2 3 2 3 3" xfId="12486" xr:uid="{2881D610-9FF7-4BDD-9756-D1F2694908C6}"/>
    <cellStyle name="20% - Accent2 2 2 3 2 3 4" xfId="5793" xr:uid="{DA1DE305-CF1B-48AA-AED5-EEFD0C0D6040}"/>
    <cellStyle name="20% - Accent2 2 2 3 2 4" xfId="7617" xr:uid="{C1732291-A960-4EA2-9F7A-71650F125A1B}"/>
    <cellStyle name="20% - Accent2 2 2 3 2 4 2" xfId="14310" xr:uid="{6F1D9E86-5649-4A4E-BFFD-BAD7ABAA86D0}"/>
    <cellStyle name="20% - Accent2 2 2 3 2 5" xfId="10903" xr:uid="{37353BD1-8BA1-4232-A37B-F150FEDC1501}"/>
    <cellStyle name="20% - Accent2 2 2 3 2 6" xfId="4210" xr:uid="{EAB956C8-143C-4FD7-BB2F-53516AFD3BEC}"/>
    <cellStyle name="20% - Accent2 2 2 3 3" xfId="1327" xr:uid="{B628E76A-27D7-4CE0-8959-EEC73A3A782F}"/>
    <cellStyle name="20% - Accent2 2 2 3 3 2" xfId="2910" xr:uid="{EBA666B7-EEDC-4781-93EB-192794BBF5D3}"/>
    <cellStyle name="20% - Accent2 2 2 3 3 2 2" xfId="9623" xr:uid="{7EA3C6F9-4129-4F8A-B7AE-B9BFD32DF7CE}"/>
    <cellStyle name="20% - Accent2 2 2 3 3 2 2 2" xfId="16316" xr:uid="{F9A84C28-44E2-4803-8B38-DD7CBC284186}"/>
    <cellStyle name="20% - Accent2 2 2 3 3 2 3" xfId="12909" xr:uid="{9A8D6657-9F41-4FEF-9B1F-F529FE444120}"/>
    <cellStyle name="20% - Accent2 2 2 3 3 2 4" xfId="6216" xr:uid="{4FCA1C3A-EC57-4562-9B52-841C2F36D1C5}"/>
    <cellStyle name="20% - Accent2 2 2 3 3 3" xfId="8040" xr:uid="{B725DB69-13D6-4F17-8A05-06563DC76D81}"/>
    <cellStyle name="20% - Accent2 2 2 3 3 3 2" xfId="14733" xr:uid="{679E6757-875F-4956-BBBE-759E0892155A}"/>
    <cellStyle name="20% - Accent2 2 2 3 3 4" xfId="11326" xr:uid="{5985E68A-B7A7-4D87-82B0-D0C8DBF95D07}"/>
    <cellStyle name="20% - Accent2 2 2 3 3 5" xfId="4633" xr:uid="{108CE469-6D25-4B3D-BFE0-FDB701E1B5E7}"/>
    <cellStyle name="20% - Accent2 2 2 3 4" xfId="2230" xr:uid="{76AC2116-2C72-45BD-8E30-AF238206C1BD}"/>
    <cellStyle name="20% - Accent2 2 2 3 4 2" xfId="8943" xr:uid="{6C92C6B2-B7F0-4C56-8613-34E5EFE95FF3}"/>
    <cellStyle name="20% - Accent2 2 2 3 4 2 2" xfId="15636" xr:uid="{E54B5832-E039-448A-9333-6CEA3D921DD4}"/>
    <cellStyle name="20% - Accent2 2 2 3 4 3" xfId="12229" xr:uid="{1D3AA505-FE9B-4802-ACE8-45258EDA301F}"/>
    <cellStyle name="20% - Accent2 2 2 3 4 4" xfId="5536" xr:uid="{BD86EF1E-0CF5-400A-A571-E7511B5B8D5D}"/>
    <cellStyle name="20% - Accent2 2 2 3 5" xfId="7360" xr:uid="{CDD38A02-DB87-4672-AD63-672D039C8C5A}"/>
    <cellStyle name="20% - Accent2 2 2 3 5 2" xfId="14053" xr:uid="{43B3D963-3440-4267-AF0B-14DE9A7CB8AE}"/>
    <cellStyle name="20% - Accent2 2 2 3 6" xfId="10646" xr:uid="{6A4FF009-0E14-4561-9E1D-5F75BE8D98D8}"/>
    <cellStyle name="20% - Accent2 2 2 3 7" xfId="3953" xr:uid="{02C10C3F-8C36-4E56-BD59-02E3604C2D59}"/>
    <cellStyle name="20% - Accent2 2 2 4" xfId="589" xr:uid="{14CD6706-33D6-4F59-9E19-37AFF640040B}"/>
    <cellStyle name="20% - Accent2 2 2 4 2" xfId="1269" xr:uid="{DBC46836-C626-49A0-8C8A-3FE29069D8D1}"/>
    <cellStyle name="20% - Accent2 2 2 4 2 2" xfId="2852" xr:uid="{4EB6692C-1166-4AED-BCAE-434585603AFF}"/>
    <cellStyle name="20% - Accent2 2 2 4 2 2 2" xfId="9565" xr:uid="{0C10826A-9516-4008-8108-AB53A7E541DF}"/>
    <cellStyle name="20% - Accent2 2 2 4 2 2 2 2" xfId="16258" xr:uid="{1E1EF01D-FA0D-4611-8D7A-07B95BC75B19}"/>
    <cellStyle name="20% - Accent2 2 2 4 2 2 3" xfId="12851" xr:uid="{A743A498-2E65-4DE1-B99A-3661B9C95E6E}"/>
    <cellStyle name="20% - Accent2 2 2 4 2 2 4" xfId="6158" xr:uid="{FF6BC4DF-B0C9-43E7-97DA-074B9F8983DD}"/>
    <cellStyle name="20% - Accent2 2 2 4 2 3" xfId="7982" xr:uid="{E2CF91F6-FF11-4EE6-B73E-C571BD362170}"/>
    <cellStyle name="20% - Accent2 2 2 4 2 3 2" xfId="14675" xr:uid="{4F6BAA04-3C10-4D61-BF27-E7B7D34D3AA8}"/>
    <cellStyle name="20% - Accent2 2 2 4 2 4" xfId="11268" xr:uid="{FBD5A3B8-59E0-4820-A64D-3DD1203AA2CE}"/>
    <cellStyle name="20% - Accent2 2 2 4 2 5" xfId="4575" xr:uid="{4C783164-3E0C-43B1-8B19-DD6D3A1956D5}"/>
    <cellStyle name="20% - Accent2 2 2 4 3" xfId="2172" xr:uid="{088298C5-9BBD-4328-9B9F-2AFAA3D3C6B8}"/>
    <cellStyle name="20% - Accent2 2 2 4 3 2" xfId="8885" xr:uid="{BBFBC205-93C6-47E1-A605-626EA577E70D}"/>
    <cellStyle name="20% - Accent2 2 2 4 3 2 2" xfId="15578" xr:uid="{13E13F26-1B6E-415C-A42D-D2DF8A29CD43}"/>
    <cellStyle name="20% - Accent2 2 2 4 3 3" xfId="12171" xr:uid="{EE3C6196-354E-49E6-B2C2-70A186D3DE85}"/>
    <cellStyle name="20% - Accent2 2 2 4 3 4" xfId="5478" xr:uid="{D2B4E108-98F2-4BFE-AD75-8DB61D2FAA7C}"/>
    <cellStyle name="20% - Accent2 2 2 4 4" xfId="7302" xr:uid="{8F6C315E-7F59-4380-BDBC-9AF06BE8E446}"/>
    <cellStyle name="20% - Accent2 2 2 4 4 2" xfId="13995" xr:uid="{CF6C9A20-A891-494D-8FC7-22F7D30E8744}"/>
    <cellStyle name="20% - Accent2 2 2 4 5" xfId="10588" xr:uid="{7AD1221E-697C-4EEF-B13C-A71F17C55A54}"/>
    <cellStyle name="20% - Accent2 2 2 4 6" xfId="3895" xr:uid="{84C29761-0BEB-47E5-8E47-72D11518A87E}"/>
    <cellStyle name="20% - Accent2 2 2 5" xfId="846" xr:uid="{BFE093DC-2245-4240-A8E9-5794974089BB}"/>
    <cellStyle name="20% - Accent2 2 2 5 2" xfId="1526" xr:uid="{DA8A3648-DE2D-47C1-A63F-C199C620605B}"/>
    <cellStyle name="20% - Accent2 2 2 5 2 2" xfId="3109" xr:uid="{43E1AFE0-9AE8-4363-BF42-FC768D2D5AB3}"/>
    <cellStyle name="20% - Accent2 2 2 5 2 2 2" xfId="9822" xr:uid="{BB4E9B86-79E0-4213-8F6E-5C0203F16D89}"/>
    <cellStyle name="20% - Accent2 2 2 5 2 2 2 2" xfId="16515" xr:uid="{33A54286-62FB-4914-9613-AD05698482DA}"/>
    <cellStyle name="20% - Accent2 2 2 5 2 2 3" xfId="13108" xr:uid="{FA201473-51D5-4223-A654-37117CE4F0D5}"/>
    <cellStyle name="20% - Accent2 2 2 5 2 2 4" xfId="6415" xr:uid="{FB54DED3-94D2-4664-8984-39FFCD2DDD78}"/>
    <cellStyle name="20% - Accent2 2 2 5 2 3" xfId="8239" xr:uid="{48748E30-4141-4013-AE6F-4CFA149E27DE}"/>
    <cellStyle name="20% - Accent2 2 2 5 2 3 2" xfId="14932" xr:uid="{50A6938D-F39E-4971-80AB-A4C02B93A58C}"/>
    <cellStyle name="20% - Accent2 2 2 5 2 4" xfId="11525" xr:uid="{19A02709-6C72-41BB-B8E9-5582E87917E3}"/>
    <cellStyle name="20% - Accent2 2 2 5 2 5" xfId="4832" xr:uid="{AA2DC4DA-82DB-41D0-B137-5D3E40DC328C}"/>
    <cellStyle name="20% - Accent2 2 2 5 3" xfId="2429" xr:uid="{394C8C39-280A-47DC-B48D-861812C8C500}"/>
    <cellStyle name="20% - Accent2 2 2 5 3 2" xfId="9142" xr:uid="{2BB1AF31-A06B-4FAB-851E-E40BE809CBAC}"/>
    <cellStyle name="20% - Accent2 2 2 5 3 2 2" xfId="15835" xr:uid="{D4D02C5D-725C-4ED4-9F24-B107876AFAA7}"/>
    <cellStyle name="20% - Accent2 2 2 5 3 3" xfId="12428" xr:uid="{528B7D4F-0FC8-47E7-8954-102713749FC0}"/>
    <cellStyle name="20% - Accent2 2 2 5 3 4" xfId="5735" xr:uid="{56FD01F3-6E3D-4524-9DA1-F4256E9A8079}"/>
    <cellStyle name="20% - Accent2 2 2 5 4" xfId="7559" xr:uid="{DEE5F0FA-FAA0-4519-A414-B2611563B793}"/>
    <cellStyle name="20% - Accent2 2 2 5 4 2" xfId="14252" xr:uid="{A0524C33-865B-43C9-A638-CCD53D43B82E}"/>
    <cellStyle name="20% - Accent2 2 2 5 5" xfId="10845" xr:uid="{A2969948-77AE-418A-A4B1-C7FC64580C66}"/>
    <cellStyle name="20% - Accent2 2 2 5 6" xfId="4152" xr:uid="{357AC101-A31F-4F95-BF0C-13ABC76CC07D}"/>
    <cellStyle name="20% - Accent2 2 2 6" xfId="506" xr:uid="{96636A18-3831-4392-8EA0-7298DCFA46F4}"/>
    <cellStyle name="20% - Accent2 2 2 6 2" xfId="1186" xr:uid="{89905E3F-833B-4619-9C58-FCD96D72AD54}"/>
    <cellStyle name="20% - Accent2 2 2 6 2 2" xfId="2769" xr:uid="{83884FF7-BF0C-4E89-A993-45DE482997A4}"/>
    <cellStyle name="20% - Accent2 2 2 6 2 2 2" xfId="9482" xr:uid="{3A212CEC-5A3B-4DB7-9907-B2048A75E312}"/>
    <cellStyle name="20% - Accent2 2 2 6 2 2 2 2" xfId="16175" xr:uid="{0675EB79-CDDA-4C9B-B687-6E35EB0A5D04}"/>
    <cellStyle name="20% - Accent2 2 2 6 2 2 3" xfId="12768" xr:uid="{EC1B3786-8202-4681-AE38-0B7712FD3E29}"/>
    <cellStyle name="20% - Accent2 2 2 6 2 2 4" xfId="6075" xr:uid="{859F7489-B5DB-43C8-81CB-F64CB86705CE}"/>
    <cellStyle name="20% - Accent2 2 2 6 2 3" xfId="7899" xr:uid="{CDED7B8A-ADB9-41DE-B82A-94FE8DB9C689}"/>
    <cellStyle name="20% - Accent2 2 2 6 2 3 2" xfId="14592" xr:uid="{F1E40153-6B5F-41B5-8596-27DE3085BA14}"/>
    <cellStyle name="20% - Accent2 2 2 6 2 4" xfId="11185" xr:uid="{A1341F6C-0251-4D58-98F2-2DA91D4BFD5F}"/>
    <cellStyle name="20% - Accent2 2 2 6 2 5" xfId="4492" xr:uid="{A769137D-4876-4F13-9A0A-04591BBE55CF}"/>
    <cellStyle name="20% - Accent2 2 2 6 3" xfId="2089" xr:uid="{13DB9421-C8D5-402E-A1F8-6B7D308B7756}"/>
    <cellStyle name="20% - Accent2 2 2 6 3 2" xfId="8802" xr:uid="{6F1E8D77-53C8-4C0F-807F-59353EA0270B}"/>
    <cellStyle name="20% - Accent2 2 2 6 3 2 2" xfId="15495" xr:uid="{ECC258F8-0D4E-4A33-8890-431AD3DF9585}"/>
    <cellStyle name="20% - Accent2 2 2 6 3 3" xfId="12088" xr:uid="{6E704E1C-E4E0-4E51-B6BB-4DBC9A8E8D2A}"/>
    <cellStyle name="20% - Accent2 2 2 6 3 4" xfId="5395" xr:uid="{E76BA271-88BE-4D14-A9E7-7DAD8779CF70}"/>
    <cellStyle name="20% - Accent2 2 2 6 4" xfId="7219" xr:uid="{4D30BF8F-ED45-4359-92B9-A50CF90A100F}"/>
    <cellStyle name="20% - Accent2 2 2 6 4 2" xfId="13912" xr:uid="{EB0D4CB2-5E20-4034-9150-A16CCBC1E30D}"/>
    <cellStyle name="20% - Accent2 2 2 6 5" xfId="10505" xr:uid="{243B7D70-21F3-4016-95D9-406E04902EFA}"/>
    <cellStyle name="20% - Accent2 2 2 6 6" xfId="3812" xr:uid="{CD07D594-FB99-4F2D-A2AC-399E6BB333D1}"/>
    <cellStyle name="20% - Accent2 2 2 7" xfId="393" xr:uid="{B7CDA9BD-3C3A-4FE5-B334-4AE20BFA4744}"/>
    <cellStyle name="20% - Accent2 2 2 7 2" xfId="1976" xr:uid="{8D5F8AED-2CE3-483C-87E8-E3275FB8BDB1}"/>
    <cellStyle name="20% - Accent2 2 2 7 2 2" xfId="8689" xr:uid="{E5AE0259-5C8D-4130-82D8-362908C2A0ED}"/>
    <cellStyle name="20% - Accent2 2 2 7 2 2 2" xfId="15382" xr:uid="{1FB555C5-78EF-4B32-A709-93D27A797655}"/>
    <cellStyle name="20% - Accent2 2 2 7 2 3" xfId="11975" xr:uid="{4B3D295A-12DE-4F19-9FB6-4F05718A0FCB}"/>
    <cellStyle name="20% - Accent2 2 2 7 2 4" xfId="5282" xr:uid="{8277A2A4-551D-4C91-B330-4310BF1A2BF3}"/>
    <cellStyle name="20% - Accent2 2 2 7 3" xfId="7106" xr:uid="{D9CA38A4-5A9F-4CA1-A50D-7C0A48DDEACA}"/>
    <cellStyle name="20% - Accent2 2 2 7 3 2" xfId="13799" xr:uid="{7E13E5E1-3B97-4543-878B-E8CF27CAC525}"/>
    <cellStyle name="20% - Accent2 2 2 7 4" xfId="10392" xr:uid="{C18B2FC3-D95E-48F1-9F54-28DA08AC8AF9}"/>
    <cellStyle name="20% - Accent2 2 2 7 5" xfId="3699" xr:uid="{0295DE1D-860C-47B9-ADC9-A701ED5E61C6}"/>
    <cellStyle name="20% - Accent2 2 2 8" xfId="1073" xr:uid="{538C2900-30A9-4B2B-A715-8AE09D9F2F97}"/>
    <cellStyle name="20% - Accent2 2 2 8 2" xfId="2656" xr:uid="{63EC2415-3BEB-46A6-A77C-8B64DD23B7CD}"/>
    <cellStyle name="20% - Accent2 2 2 8 2 2" xfId="9369" xr:uid="{ADF1AF3E-B36B-48BA-AC2A-BC1BAAF73A89}"/>
    <cellStyle name="20% - Accent2 2 2 8 2 2 2" xfId="16062" xr:uid="{50A41F76-32F9-4520-AB72-2E120683BDB6}"/>
    <cellStyle name="20% - Accent2 2 2 8 2 3" xfId="12655" xr:uid="{BB04F5FA-DB02-4573-B403-711D49BCD2B0}"/>
    <cellStyle name="20% - Accent2 2 2 8 2 4" xfId="5962" xr:uid="{9F1FF0BE-964F-444E-9838-C7B0CDEA072D}"/>
    <cellStyle name="20% - Accent2 2 2 8 3" xfId="7786" xr:uid="{3F32C377-C8B4-40D9-9999-AD24DFC3560B}"/>
    <cellStyle name="20% - Accent2 2 2 8 3 2" xfId="14479" xr:uid="{002E1652-2528-4371-8356-023E9BC941A7}"/>
    <cellStyle name="20% - Accent2 2 2 8 4" xfId="11072" xr:uid="{A4645C17-42A9-42CD-AD86-BF28EAA57A05}"/>
    <cellStyle name="20% - Accent2 2 2 8 5" xfId="4379" xr:uid="{527E0B62-F7A9-4EE5-97ED-B6556642BD7D}"/>
    <cellStyle name="20% - Accent2 2 2 9" xfId="321" xr:uid="{FB9E0109-A8C4-4CE3-9DA7-3EB1675A1250}"/>
    <cellStyle name="20% - Accent2 2 2 9 2" xfId="1904" xr:uid="{B8CCD4FD-D47F-420A-8E22-9B8E5C572ED9}"/>
    <cellStyle name="20% - Accent2 2 2 9 2 2" xfId="8617" xr:uid="{923768D7-6EFC-4689-BE6C-93F103A9E345}"/>
    <cellStyle name="20% - Accent2 2 2 9 2 2 2" xfId="15310" xr:uid="{09629681-CE6D-4868-9357-2BF8E50625E0}"/>
    <cellStyle name="20% - Accent2 2 2 9 2 3" xfId="11903" xr:uid="{9B49F7E7-37A6-4236-8E96-40485D39EE3B}"/>
    <cellStyle name="20% - Accent2 2 2 9 2 4" xfId="5210" xr:uid="{A5EE756C-A1FA-40B1-BE3F-E15181271C1F}"/>
    <cellStyle name="20% - Accent2 2 2 9 3" xfId="7034" xr:uid="{E662277E-A90D-4D0C-B8CE-0FB56F1AE34F}"/>
    <cellStyle name="20% - Accent2 2 2 9 3 2" xfId="13727" xr:uid="{12617A0F-0FB7-482A-9E55-867E73239A6E}"/>
    <cellStyle name="20% - Accent2 2 2 9 4" xfId="10320" xr:uid="{01CDE929-AA5F-4317-9107-E7F5974F6D98}"/>
    <cellStyle name="20% - Accent2 2 2 9 5" xfId="3627" xr:uid="{5FEA5238-F328-41B8-BE0B-6ED1168651E7}"/>
    <cellStyle name="20% - Accent2 2 3" xfId="649" xr:uid="{A62333B0-59E6-4140-9E71-5525DCDE9F09}"/>
    <cellStyle name="20% - Accent2 2 3 2" xfId="906" xr:uid="{E3D44CE8-B3D3-4DCE-93F6-1E7C696FF91C}"/>
    <cellStyle name="20% - Accent2 2 3 2 2" xfId="1586" xr:uid="{14054ED0-752E-4E45-AE1E-02FEC4EDADCE}"/>
    <cellStyle name="20% - Accent2 2 3 2 2 2" xfId="3169" xr:uid="{D2BE5F6D-0641-4960-ACC0-BB9B30B84738}"/>
    <cellStyle name="20% - Accent2 2 3 2 2 2 2" xfId="9882" xr:uid="{B62FC239-7E83-4C56-9845-757885332180}"/>
    <cellStyle name="20% - Accent2 2 3 2 2 2 2 2" xfId="16575" xr:uid="{D4ED6967-1138-4FED-8BAC-93884407A0FC}"/>
    <cellStyle name="20% - Accent2 2 3 2 2 2 3" xfId="13168" xr:uid="{7E6DC1B3-7FF3-43D1-890A-BC94BC856C4B}"/>
    <cellStyle name="20% - Accent2 2 3 2 2 2 4" xfId="6475" xr:uid="{2D145A4E-6E61-4A14-8404-BD3454E18D93}"/>
    <cellStyle name="20% - Accent2 2 3 2 2 3" xfId="8299" xr:uid="{22884A00-098A-4F0D-91EF-1999C09BF360}"/>
    <cellStyle name="20% - Accent2 2 3 2 2 3 2" xfId="14992" xr:uid="{50DC5A29-13CD-4571-8274-F0F57327A00F}"/>
    <cellStyle name="20% - Accent2 2 3 2 2 4" xfId="11585" xr:uid="{5A90ABFB-FC65-4B91-B780-411D9FE034CB}"/>
    <cellStyle name="20% - Accent2 2 3 2 2 5" xfId="4892" xr:uid="{E3F3C475-9AAE-4340-9FDF-917361E2D148}"/>
    <cellStyle name="20% - Accent2 2 3 2 3" xfId="2489" xr:uid="{152FC006-B8AE-4705-9585-4B46D4494E58}"/>
    <cellStyle name="20% - Accent2 2 3 2 3 2" xfId="9202" xr:uid="{1477F0BA-82E8-47AD-86F8-5814B89ACC4C}"/>
    <cellStyle name="20% - Accent2 2 3 2 3 2 2" xfId="15895" xr:uid="{733EC60D-A0F4-418C-8D80-ECF156936F97}"/>
    <cellStyle name="20% - Accent2 2 3 2 3 3" xfId="12488" xr:uid="{0A1C8BDC-3788-4813-BE4C-78E3F8384BAF}"/>
    <cellStyle name="20% - Accent2 2 3 2 3 4" xfId="5795" xr:uid="{BEBD326C-FF76-4AA3-9BF7-7FEF9DABB5CF}"/>
    <cellStyle name="20% - Accent2 2 3 2 4" xfId="7619" xr:uid="{A3371D32-D517-4D05-9282-AB0C02349456}"/>
    <cellStyle name="20% - Accent2 2 3 2 4 2" xfId="14312" xr:uid="{54CAC839-764D-47A3-B90C-954048439652}"/>
    <cellStyle name="20% - Accent2 2 3 2 5" xfId="10905" xr:uid="{BA62BA1D-B25A-4AC7-AF72-ED156BD8F364}"/>
    <cellStyle name="20% - Accent2 2 3 2 6" xfId="4212" xr:uid="{59CFD20B-2C0B-4721-B495-ADACDFA89EDF}"/>
    <cellStyle name="20% - Accent2 2 3 3" xfId="1329" xr:uid="{04D474EC-4B60-4C52-885D-679B329AB065}"/>
    <cellStyle name="20% - Accent2 2 3 3 2" xfId="2912" xr:uid="{9D6E8B93-DD3E-40E1-966A-734F32A8A277}"/>
    <cellStyle name="20% - Accent2 2 3 3 2 2" xfId="9625" xr:uid="{F9F788F5-AE50-435A-82CA-BD9B4F1EEB05}"/>
    <cellStyle name="20% - Accent2 2 3 3 2 2 2" xfId="16318" xr:uid="{D482D41A-71AD-4145-9990-A02CC2294E4D}"/>
    <cellStyle name="20% - Accent2 2 3 3 2 3" xfId="12911" xr:uid="{92E90528-BA97-4059-AC33-FA419B28F758}"/>
    <cellStyle name="20% - Accent2 2 3 3 2 4" xfId="6218" xr:uid="{91FE0F2D-050E-40DA-8BB8-9502CD1CE51B}"/>
    <cellStyle name="20% - Accent2 2 3 3 3" xfId="8042" xr:uid="{56CC3F0F-821A-4FA7-B13B-E09BF19D554F}"/>
    <cellStyle name="20% - Accent2 2 3 3 3 2" xfId="14735" xr:uid="{50C3D22B-79CE-4ABD-946E-C85352735D3A}"/>
    <cellStyle name="20% - Accent2 2 3 3 4" xfId="11328" xr:uid="{928777B0-ED34-4453-BA16-F1716F97A2E1}"/>
    <cellStyle name="20% - Accent2 2 3 3 5" xfId="4635" xr:uid="{2A504FB6-E39C-4F1A-8597-ED868717D50A}"/>
    <cellStyle name="20% - Accent2 2 3 4" xfId="2232" xr:uid="{00BE1BE2-0A28-4A09-8678-A6C47BB78BBE}"/>
    <cellStyle name="20% - Accent2 2 3 4 2" xfId="8945" xr:uid="{BF34AE31-9602-4032-BCE1-BF11C71C9C3F}"/>
    <cellStyle name="20% - Accent2 2 3 4 2 2" xfId="15638" xr:uid="{03A663E6-B2E1-4446-9479-348F323836FD}"/>
    <cellStyle name="20% - Accent2 2 3 4 3" xfId="12231" xr:uid="{DDE199FA-051E-4162-AABD-C888164509DA}"/>
    <cellStyle name="20% - Accent2 2 3 4 4" xfId="5538" xr:uid="{C924E7B1-EFD4-4034-BA0C-398146B2C3C4}"/>
    <cellStyle name="20% - Accent2 2 3 5" xfId="7362" xr:uid="{465B8F2A-9169-4A84-A2BC-95E449C0D320}"/>
    <cellStyle name="20% - Accent2 2 3 5 2" xfId="14055" xr:uid="{D14316D7-8834-48D1-9F54-CD3FA13CDCAC}"/>
    <cellStyle name="20% - Accent2 2 3 6" xfId="10648" xr:uid="{0B504ACF-AB1E-41D6-802C-CD06AE9E6FCF}"/>
    <cellStyle name="20% - Accent2 2 3 7" xfId="3955" xr:uid="{E3895D66-A9B8-4560-A6C1-1F701F28B73E}"/>
    <cellStyle name="20% - Accent2 2 4" xfId="646" xr:uid="{29E5674A-4A32-4DDA-842E-FB8D364F7FD8}"/>
    <cellStyle name="20% - Accent2 2 4 2" xfId="903" xr:uid="{08D97C64-7D88-4DF2-8860-2A1534CFE143}"/>
    <cellStyle name="20% - Accent2 2 4 2 2" xfId="1583" xr:uid="{8669D200-79F3-4801-897D-CAF116A6C2D5}"/>
    <cellStyle name="20% - Accent2 2 4 2 2 2" xfId="3166" xr:uid="{0EA76A28-A7D8-4AD5-AC47-1D067D2010A2}"/>
    <cellStyle name="20% - Accent2 2 4 2 2 2 2" xfId="9879" xr:uid="{C2FB10B5-4B41-4792-87A4-E2E8169AC680}"/>
    <cellStyle name="20% - Accent2 2 4 2 2 2 2 2" xfId="16572" xr:uid="{0EE2100A-8C13-42B9-A1DA-0F59CCFCE75E}"/>
    <cellStyle name="20% - Accent2 2 4 2 2 2 3" xfId="13165" xr:uid="{29107565-04B9-49D1-9D35-A2C4B9B19336}"/>
    <cellStyle name="20% - Accent2 2 4 2 2 2 4" xfId="6472" xr:uid="{ECBA77C7-A167-4F3A-B1BF-D2072EC35D3C}"/>
    <cellStyle name="20% - Accent2 2 4 2 2 3" xfId="8296" xr:uid="{72672A4F-2935-4907-AB21-8C5009680A03}"/>
    <cellStyle name="20% - Accent2 2 4 2 2 3 2" xfId="14989" xr:uid="{E4B231B3-21AF-4098-ABE5-258E3A247D46}"/>
    <cellStyle name="20% - Accent2 2 4 2 2 4" xfId="11582" xr:uid="{BDD583F6-0B4A-43DB-A54E-A2C6ADD56AAE}"/>
    <cellStyle name="20% - Accent2 2 4 2 2 5" xfId="4889" xr:uid="{1A2C9776-74C2-49B6-856E-45BB89CF5BD0}"/>
    <cellStyle name="20% - Accent2 2 4 2 3" xfId="2486" xr:uid="{707243B2-62A2-430A-A9C2-603BFC234500}"/>
    <cellStyle name="20% - Accent2 2 4 2 3 2" xfId="9199" xr:uid="{5B662C2D-476A-45F1-A50C-046B7771BB72}"/>
    <cellStyle name="20% - Accent2 2 4 2 3 2 2" xfId="15892" xr:uid="{A7DEBA11-5C4D-476E-BF99-6E4280E93842}"/>
    <cellStyle name="20% - Accent2 2 4 2 3 3" xfId="12485" xr:uid="{B455B969-4F6D-4735-8A29-2C0B52B3B946}"/>
    <cellStyle name="20% - Accent2 2 4 2 3 4" xfId="5792" xr:uid="{C2D26559-6093-40D8-B892-C4DF9BF272BD}"/>
    <cellStyle name="20% - Accent2 2 4 2 4" xfId="7616" xr:uid="{E27C7B30-313E-4221-8BA0-6F170E7109DB}"/>
    <cellStyle name="20% - Accent2 2 4 2 4 2" xfId="14309" xr:uid="{9ABE5194-F4CD-4150-88B4-6557C4474B14}"/>
    <cellStyle name="20% - Accent2 2 4 2 5" xfId="10902" xr:uid="{9CD183E9-F0F1-4CAE-9152-1E0A497CB42C}"/>
    <cellStyle name="20% - Accent2 2 4 2 6" xfId="4209" xr:uid="{E0E6E2B8-3489-4C91-9638-8888FF15F2BE}"/>
    <cellStyle name="20% - Accent2 2 4 3" xfId="1326" xr:uid="{F9297FA8-885B-4121-B954-2E8252C91304}"/>
    <cellStyle name="20% - Accent2 2 4 3 2" xfId="2909" xr:uid="{1793031C-4B52-45FE-B5D8-BEA929AB7D7E}"/>
    <cellStyle name="20% - Accent2 2 4 3 2 2" xfId="9622" xr:uid="{990C95A2-5E14-462C-B805-36DF92AF2EC7}"/>
    <cellStyle name="20% - Accent2 2 4 3 2 2 2" xfId="16315" xr:uid="{4CAD0D0B-0A28-486B-8CA7-BB83101995F1}"/>
    <cellStyle name="20% - Accent2 2 4 3 2 3" xfId="12908" xr:uid="{724DF497-1133-4039-970C-2F3AB541C5E9}"/>
    <cellStyle name="20% - Accent2 2 4 3 2 4" xfId="6215" xr:uid="{B0CDD189-C391-421F-9834-59EB21F0072D}"/>
    <cellStyle name="20% - Accent2 2 4 3 3" xfId="8039" xr:uid="{16CC3724-EE34-4B86-81FC-CAD22C7F0C9A}"/>
    <cellStyle name="20% - Accent2 2 4 3 3 2" xfId="14732" xr:uid="{DEAD0265-AACB-462D-967E-3F9F51B55FEE}"/>
    <cellStyle name="20% - Accent2 2 4 3 4" xfId="11325" xr:uid="{C379E23B-4B9C-498A-82C7-87688DDC415B}"/>
    <cellStyle name="20% - Accent2 2 4 3 5" xfId="4632" xr:uid="{8F439514-8802-4E45-874C-1B39BCFE6D67}"/>
    <cellStyle name="20% - Accent2 2 4 4" xfId="2229" xr:uid="{7B96CB78-7041-4AA6-8A03-DFB8E28C40A1}"/>
    <cellStyle name="20% - Accent2 2 4 4 2" xfId="8942" xr:uid="{FBF5D91C-0FE2-46BE-8087-B9516CC9A703}"/>
    <cellStyle name="20% - Accent2 2 4 4 2 2" xfId="15635" xr:uid="{7727AF5D-9059-42F2-89AC-3C42DBB0B9A0}"/>
    <cellStyle name="20% - Accent2 2 4 4 3" xfId="12228" xr:uid="{2EC343A5-20D7-4340-8C91-905F751BE27A}"/>
    <cellStyle name="20% - Accent2 2 4 4 4" xfId="5535" xr:uid="{D6F3041B-0A06-4644-BC77-C20F3DBB4224}"/>
    <cellStyle name="20% - Accent2 2 4 5" xfId="7359" xr:uid="{0441E6B7-1D66-41BF-BDD1-C955159968D7}"/>
    <cellStyle name="20% - Accent2 2 4 5 2" xfId="14052" xr:uid="{335D3917-7BD9-4CB3-A0C3-CA8C76E3C547}"/>
    <cellStyle name="20% - Accent2 2 4 6" xfId="10645" xr:uid="{30173A7F-7506-4EBC-8549-3E7CA9207E94}"/>
    <cellStyle name="20% - Accent2 2 4 7" xfId="3952" xr:uid="{D07882B4-E827-48A5-9BE6-955742C79C1C}"/>
    <cellStyle name="20% - Accent2 2 5" xfId="570" xr:uid="{EFC8784E-5302-4846-A29C-E4FD24EEEE1C}"/>
    <cellStyle name="20% - Accent2 2 5 2" xfId="1250" xr:uid="{418F07C6-26F1-46D3-B09F-9204230967C8}"/>
    <cellStyle name="20% - Accent2 2 5 2 2" xfId="2833" xr:uid="{0DF99587-6EDB-449B-929A-1A91489EFF3C}"/>
    <cellStyle name="20% - Accent2 2 5 2 2 2" xfId="9546" xr:uid="{0B79D8C3-F4C4-4825-A0BD-DD77E6B2AB33}"/>
    <cellStyle name="20% - Accent2 2 5 2 2 2 2" xfId="16239" xr:uid="{60F12439-4425-42B4-A501-6DE432F6DA4C}"/>
    <cellStyle name="20% - Accent2 2 5 2 2 3" xfId="12832" xr:uid="{BBFCDA0D-EA21-45C4-A0C3-D297516DB22F}"/>
    <cellStyle name="20% - Accent2 2 5 2 2 4" xfId="6139" xr:uid="{5CE05E27-53AB-4FAD-9FC1-C377BC7C2F77}"/>
    <cellStyle name="20% - Accent2 2 5 2 3" xfId="7963" xr:uid="{D7978AE5-E898-476E-9A03-4035A19FFF7C}"/>
    <cellStyle name="20% - Accent2 2 5 2 3 2" xfId="14656" xr:uid="{08201E10-C681-4F4E-880B-114915D0F11D}"/>
    <cellStyle name="20% - Accent2 2 5 2 4" xfId="11249" xr:uid="{04B9FD58-B8BA-4E05-ADEE-DC01C6F42F97}"/>
    <cellStyle name="20% - Accent2 2 5 2 5" xfId="4556" xr:uid="{9BA1E3AA-3EC8-451D-8ED7-33D1386662F2}"/>
    <cellStyle name="20% - Accent2 2 5 3" xfId="2153" xr:uid="{64790D60-9D33-4B04-9A5A-7919CC3D7223}"/>
    <cellStyle name="20% - Accent2 2 5 3 2" xfId="8866" xr:uid="{A0E3262C-C544-4AA6-AF9B-48F319DFA3AA}"/>
    <cellStyle name="20% - Accent2 2 5 3 2 2" xfId="15559" xr:uid="{860800E8-B3D4-4F29-BD60-755930154DF4}"/>
    <cellStyle name="20% - Accent2 2 5 3 3" xfId="12152" xr:uid="{11EEA87E-9218-4751-975E-A7A1084086D2}"/>
    <cellStyle name="20% - Accent2 2 5 3 4" xfId="5459" xr:uid="{0567BD60-628F-43C4-872A-8B66DF93AF36}"/>
    <cellStyle name="20% - Accent2 2 5 4" xfId="7283" xr:uid="{AC408FF8-1CC7-419B-9A1A-1358F801117C}"/>
    <cellStyle name="20% - Accent2 2 5 4 2" xfId="13976" xr:uid="{92B32C30-25BB-4BC4-9453-183ACC6825C2}"/>
    <cellStyle name="20% - Accent2 2 5 5" xfId="10569" xr:uid="{9347BAA1-EB24-49BB-A69D-C262D653E082}"/>
    <cellStyle name="20% - Accent2 2 5 6" xfId="3876" xr:uid="{28D7CB37-BD1D-40FC-9573-47DB3641511A}"/>
    <cellStyle name="20% - Accent2 2 6" xfId="827" xr:uid="{B0C9A23F-53C2-436D-8995-D095B98675A5}"/>
    <cellStyle name="20% - Accent2 2 6 2" xfId="1507" xr:uid="{0C8469EB-4034-4C4F-9E31-E0B99A828EB3}"/>
    <cellStyle name="20% - Accent2 2 6 2 2" xfId="3090" xr:uid="{35E1DF14-C860-4921-BD85-970FE07C60F4}"/>
    <cellStyle name="20% - Accent2 2 6 2 2 2" xfId="9803" xr:uid="{081084BD-472A-4533-AC5C-6B444433B7F0}"/>
    <cellStyle name="20% - Accent2 2 6 2 2 2 2" xfId="16496" xr:uid="{9C2F6626-1822-406A-9A78-A73E5AF8B232}"/>
    <cellStyle name="20% - Accent2 2 6 2 2 3" xfId="13089" xr:uid="{704F00C2-3E5D-4F13-AE52-0AFBE4575D71}"/>
    <cellStyle name="20% - Accent2 2 6 2 2 4" xfId="6396" xr:uid="{85CCFE98-AF8B-4B29-8EED-E81420D45334}"/>
    <cellStyle name="20% - Accent2 2 6 2 3" xfId="8220" xr:uid="{17526EC1-E63A-43C5-B877-88D9B7B78676}"/>
    <cellStyle name="20% - Accent2 2 6 2 3 2" xfId="14913" xr:uid="{164A3D2B-B24C-4615-ABDD-0B69795E62D6}"/>
    <cellStyle name="20% - Accent2 2 6 2 4" xfId="11506" xr:uid="{2084F799-08AF-4411-8A79-C3852D261603}"/>
    <cellStyle name="20% - Accent2 2 6 2 5" xfId="4813" xr:uid="{DDD97A83-4125-4CF4-9283-77E1232EC905}"/>
    <cellStyle name="20% - Accent2 2 6 3" xfId="2410" xr:uid="{1F470A13-6436-41F6-84D7-7E4D3BA90C92}"/>
    <cellStyle name="20% - Accent2 2 6 3 2" xfId="9123" xr:uid="{02C9ED73-7661-4F56-80FE-FB1629992F0A}"/>
    <cellStyle name="20% - Accent2 2 6 3 2 2" xfId="15816" xr:uid="{ACD7A3C2-A992-423F-9B69-60A7B949B77D}"/>
    <cellStyle name="20% - Accent2 2 6 3 3" xfId="12409" xr:uid="{9CB7839B-F9AC-40EC-BA72-F04A4B08A860}"/>
    <cellStyle name="20% - Accent2 2 6 3 4" xfId="5716" xr:uid="{55D9481B-BEC7-466A-A624-C3436F10A16A}"/>
    <cellStyle name="20% - Accent2 2 6 4" xfId="7540" xr:uid="{63161E72-6A7E-44C5-99C2-948DBF9579E7}"/>
    <cellStyle name="20% - Accent2 2 6 4 2" xfId="14233" xr:uid="{550EDC19-7B10-47F1-B31B-9A3DF8FD2A41}"/>
    <cellStyle name="20% - Accent2 2 6 5" xfId="10826" xr:uid="{7CA37F54-D7AF-4578-B281-8553F30F82E3}"/>
    <cellStyle name="20% - Accent2 2 6 6" xfId="4133" xr:uid="{A65636B5-F5F6-4DC6-8E8E-28CBBCA3D17D}"/>
    <cellStyle name="20% - Accent2 2 7" xfId="487" xr:uid="{4DB5DA75-17CF-42CD-9B6E-359D0B393DBE}"/>
    <cellStyle name="20% - Accent2 2 7 2" xfId="1167" xr:uid="{2F7E95EA-8D4D-466B-99C4-7ABBFC9D207B}"/>
    <cellStyle name="20% - Accent2 2 7 2 2" xfId="2750" xr:uid="{6D5EABE3-2B3E-4F0F-AC52-51FC6E44B89F}"/>
    <cellStyle name="20% - Accent2 2 7 2 2 2" xfId="9463" xr:uid="{87AE4AA0-A900-4215-AC4C-6491C11E024C}"/>
    <cellStyle name="20% - Accent2 2 7 2 2 2 2" xfId="16156" xr:uid="{E029DD90-FB00-4865-914B-99C1CCC67403}"/>
    <cellStyle name="20% - Accent2 2 7 2 2 3" xfId="12749" xr:uid="{E53ACD01-B6F1-40F9-A493-4C5C75E168E0}"/>
    <cellStyle name="20% - Accent2 2 7 2 2 4" xfId="6056" xr:uid="{30DED55D-86B1-4AE7-BF4D-C02FCB5322B6}"/>
    <cellStyle name="20% - Accent2 2 7 2 3" xfId="7880" xr:uid="{4F5C91A6-EFDE-42B1-A1BC-56450CCF50D7}"/>
    <cellStyle name="20% - Accent2 2 7 2 3 2" xfId="14573" xr:uid="{3EAC2D2A-3AA3-494D-93C2-127736A150E2}"/>
    <cellStyle name="20% - Accent2 2 7 2 4" xfId="11166" xr:uid="{5BBE48D3-910E-4321-A1A9-79AF62B8455E}"/>
    <cellStyle name="20% - Accent2 2 7 2 5" xfId="4473" xr:uid="{8122BCD2-A321-4130-8FF1-843585886A05}"/>
    <cellStyle name="20% - Accent2 2 7 3" xfId="2070" xr:uid="{2E22FC99-EAC3-4269-8BE3-12D27E27CDF2}"/>
    <cellStyle name="20% - Accent2 2 7 3 2" xfId="8783" xr:uid="{90ED7701-A762-4139-B58D-D295CB50B720}"/>
    <cellStyle name="20% - Accent2 2 7 3 2 2" xfId="15476" xr:uid="{9FBFC440-AADC-4035-B888-4F9BA7DD9010}"/>
    <cellStyle name="20% - Accent2 2 7 3 3" xfId="12069" xr:uid="{0C239089-12F6-4364-821C-A14D3212C8CD}"/>
    <cellStyle name="20% - Accent2 2 7 3 4" xfId="5376" xr:uid="{0B36992C-3797-43D2-BB87-9A02140D2001}"/>
    <cellStyle name="20% - Accent2 2 7 4" xfId="7200" xr:uid="{B8D87CAB-66E2-4602-8D31-A1C90A6DB745}"/>
    <cellStyle name="20% - Accent2 2 7 4 2" xfId="13893" xr:uid="{DDD6434B-8CA3-41F3-8CAB-B9C60921F126}"/>
    <cellStyle name="20% - Accent2 2 7 5" xfId="10486" xr:uid="{14055055-865B-42A7-9D5C-21F26D6ED79B}"/>
    <cellStyle name="20% - Accent2 2 7 6" xfId="3793" xr:uid="{00CAF3AC-1786-4B31-A6E0-17C98BBEC2F1}"/>
    <cellStyle name="20% - Accent2 2 8" xfId="392" xr:uid="{18470FB9-76E6-4F11-8A5D-2F0BFE3C2142}"/>
    <cellStyle name="20% - Accent2 2 8 2" xfId="1975" xr:uid="{D580045A-2DE4-4ABF-B2C7-9E366255B357}"/>
    <cellStyle name="20% - Accent2 2 8 2 2" xfId="8688" xr:uid="{AEE76D85-E531-4419-92D2-674B7A99A88B}"/>
    <cellStyle name="20% - Accent2 2 8 2 2 2" xfId="15381" xr:uid="{620BB99B-7A7E-4F82-BC15-4AE4FFBD3A5C}"/>
    <cellStyle name="20% - Accent2 2 8 2 3" xfId="11974" xr:uid="{AF75A499-9D3B-4577-95B6-4FE2684974A1}"/>
    <cellStyle name="20% - Accent2 2 8 2 4" xfId="5281" xr:uid="{904303E1-1094-472B-B527-8461962ABA6C}"/>
    <cellStyle name="20% - Accent2 2 8 3" xfId="7105" xr:uid="{640F569C-FA6D-450D-86C9-A32AE3ED3289}"/>
    <cellStyle name="20% - Accent2 2 8 3 2" xfId="13798" xr:uid="{4E261F55-2795-43EC-8B09-E5D0AD51DCCE}"/>
    <cellStyle name="20% - Accent2 2 8 4" xfId="10391" xr:uid="{8D191D30-A942-4384-A085-FC29B6CE35F2}"/>
    <cellStyle name="20% - Accent2 2 8 5" xfId="3698" xr:uid="{7B2D2EF9-8467-4CAE-87AB-E1DA04D249B1}"/>
    <cellStyle name="20% - Accent2 2 9" xfId="1072" xr:uid="{5CE5A089-7D51-4000-A47F-933EE8B733CA}"/>
    <cellStyle name="20% - Accent2 2 9 2" xfId="2655" xr:uid="{B27EA9E0-E617-4CCF-9F93-E3DF704F8C4B}"/>
    <cellStyle name="20% - Accent2 2 9 2 2" xfId="9368" xr:uid="{05E5E2A7-2735-4820-B41F-16BF09AD4F53}"/>
    <cellStyle name="20% - Accent2 2 9 2 2 2" xfId="16061" xr:uid="{AE9E340A-9A91-47DC-860D-EB699FF00A26}"/>
    <cellStyle name="20% - Accent2 2 9 2 3" xfId="12654" xr:uid="{E0778FFF-C696-4E02-9E21-3965EDFEFD31}"/>
    <cellStyle name="20% - Accent2 2 9 2 4" xfId="5961" xr:uid="{994E217C-76AC-4BAD-AB77-3DB470B8A234}"/>
    <cellStyle name="20% - Accent2 2 9 3" xfId="7785" xr:uid="{ADE05906-F512-44AB-971B-ED84B5515358}"/>
    <cellStyle name="20% - Accent2 2 9 3 2" xfId="14478" xr:uid="{0CAD887B-67B0-4AE3-9025-413C50935407}"/>
    <cellStyle name="20% - Accent2 2 9 4" xfId="11071" xr:uid="{71EF7334-0D9B-4E5C-9892-16173E08CD44}"/>
    <cellStyle name="20% - Accent2 2 9 5" xfId="4378" xr:uid="{60213894-57D1-4AC8-94B1-C21AAA48D53C}"/>
    <cellStyle name="20% - Accent2 20" xfId="16879" xr:uid="{4F6780A2-22F6-4180-8B56-5339D08FD318}"/>
    <cellStyle name="20% - Accent2 21" xfId="16898" xr:uid="{9E7510F1-F0BF-4BEF-9EC9-C7E4CC60138E}"/>
    <cellStyle name="20% - Accent2 22" xfId="31" xr:uid="{AA44D482-F0CE-4DFE-8102-2F47C3AD580B}"/>
    <cellStyle name="20% - Accent2 3" xfId="77" xr:uid="{B4D7C8C5-4E76-4C0C-A180-8850466002B5}"/>
    <cellStyle name="20% - Accent2 3 10" xfId="1782" xr:uid="{A361AFF3-4A07-41DF-B29D-DB3CC75FE4DC}"/>
    <cellStyle name="20% - Accent2 3 10 2" xfId="8495" xr:uid="{A6A90762-1AB5-438A-9BD2-A52E43611C0E}"/>
    <cellStyle name="20% - Accent2 3 10 2 2" xfId="15188" xr:uid="{A0738016-3365-416F-83FF-1D7CA7FADCC5}"/>
    <cellStyle name="20% - Accent2 3 10 3" xfId="11781" xr:uid="{879E2803-FD65-45CC-9C73-AF07F35E37FD}"/>
    <cellStyle name="20% - Accent2 3 10 4" xfId="5088" xr:uid="{D55168BA-B5B7-4517-931F-0D70D5276C62}"/>
    <cellStyle name="20% - Accent2 3 11" xfId="3365" xr:uid="{B6B0851E-69C7-4FED-A7B6-C92CCAB82259}"/>
    <cellStyle name="20% - Accent2 3 11 2" xfId="10078" xr:uid="{0567676A-24CD-4CB5-AD42-46E74BA50796}"/>
    <cellStyle name="20% - Accent2 3 11 2 2" xfId="16771" xr:uid="{1CCFF5BC-0B6A-4225-8463-1BC963640B76}"/>
    <cellStyle name="20% - Accent2 3 11 3" xfId="13364" xr:uid="{343EAC2F-F768-4C3A-8325-D3395F0FBD64}"/>
    <cellStyle name="20% - Accent2 3 11 4" xfId="6671" xr:uid="{CF5EF310-25D4-4AF2-9C0E-60F98CDA4488}"/>
    <cellStyle name="20% - Accent2 3 12" xfId="199" xr:uid="{4D5D302B-B567-451D-B1EB-DC799A6D94A9}"/>
    <cellStyle name="20% - Accent2 3 12 2" xfId="13605" xr:uid="{9B8AF391-FAED-4CB2-9337-3F31BDF197EC}"/>
    <cellStyle name="20% - Accent2 3 12 3" xfId="6912" xr:uid="{28ED267D-96DC-4942-AEAD-0603ED98D01B}"/>
    <cellStyle name="20% - Accent2 3 13" xfId="6792" xr:uid="{F3BA6A79-1FC9-4B6F-8DFE-D8079E9DE308}"/>
    <cellStyle name="20% - Accent2 3 13 2" xfId="13485" xr:uid="{E0B78792-BD74-4C42-B7C5-F8C06A30F1B0}"/>
    <cellStyle name="20% - Accent2 3 14" xfId="10198" xr:uid="{01C1816B-A7C7-4CB3-A657-BAE7B7A61350}"/>
    <cellStyle name="20% - Accent2 3 15" xfId="3505" xr:uid="{14EB2D56-0F99-49E7-9F85-D6E2B81183BA}"/>
    <cellStyle name="20% - Accent2 3 2" xfId="651" xr:uid="{A60B8D3E-84C4-48B1-B24C-ED58B47F3165}"/>
    <cellStyle name="20% - Accent2 3 2 2" xfId="908" xr:uid="{9FE2F93F-649B-4465-856D-72C3D845762A}"/>
    <cellStyle name="20% - Accent2 3 2 2 2" xfId="1588" xr:uid="{F16521E3-205C-4950-9F4B-70BBADBEBD34}"/>
    <cellStyle name="20% - Accent2 3 2 2 2 2" xfId="3171" xr:uid="{07BB7B18-C250-4BFE-9FD4-B406F4BFEA6B}"/>
    <cellStyle name="20% - Accent2 3 2 2 2 2 2" xfId="9884" xr:uid="{A529E23B-A08A-4572-998D-B14F9745C091}"/>
    <cellStyle name="20% - Accent2 3 2 2 2 2 2 2" xfId="16577" xr:uid="{179B8824-D6BE-4FFA-8E09-0AC988F8CD4B}"/>
    <cellStyle name="20% - Accent2 3 2 2 2 2 3" xfId="13170" xr:uid="{988B1286-E180-4FF5-9CAE-E8E74F9BA1EA}"/>
    <cellStyle name="20% - Accent2 3 2 2 2 2 4" xfId="6477" xr:uid="{F314E5F5-3700-42DF-AE29-DA170B4D31F9}"/>
    <cellStyle name="20% - Accent2 3 2 2 2 3" xfId="8301" xr:uid="{43A45957-8316-41E3-BA19-B2940369F944}"/>
    <cellStyle name="20% - Accent2 3 2 2 2 3 2" xfId="14994" xr:uid="{EC789DE1-88BF-4829-9006-805EB4C2C78F}"/>
    <cellStyle name="20% - Accent2 3 2 2 2 4" xfId="11587" xr:uid="{7A404316-8013-49FA-B23E-3EFCD6175852}"/>
    <cellStyle name="20% - Accent2 3 2 2 2 5" xfId="4894" xr:uid="{F3C4704A-2C41-40DE-BEB7-A5C2106DB1F3}"/>
    <cellStyle name="20% - Accent2 3 2 2 3" xfId="2491" xr:uid="{A1117CE6-B809-46B4-A4D4-DAEEA453A0AB}"/>
    <cellStyle name="20% - Accent2 3 2 2 3 2" xfId="9204" xr:uid="{BE43D6B9-3F87-474E-825D-982FF8AABBC6}"/>
    <cellStyle name="20% - Accent2 3 2 2 3 2 2" xfId="15897" xr:uid="{1215BB5B-F1E1-45F8-852E-A7B99B355261}"/>
    <cellStyle name="20% - Accent2 3 2 2 3 3" xfId="12490" xr:uid="{F07472AA-7569-49C0-A2F9-66DE69AC33E4}"/>
    <cellStyle name="20% - Accent2 3 2 2 3 4" xfId="5797" xr:uid="{66CA2668-AEFD-4894-95BE-6C1A29096984}"/>
    <cellStyle name="20% - Accent2 3 2 2 4" xfId="7621" xr:uid="{3EB859B2-7BEF-48E6-8956-090BC1371BA1}"/>
    <cellStyle name="20% - Accent2 3 2 2 4 2" xfId="14314" xr:uid="{926F91E4-1C39-4D5F-94D6-51B2A0E6B18E}"/>
    <cellStyle name="20% - Accent2 3 2 2 5" xfId="10907" xr:uid="{059F4424-4B7B-4D4E-B153-464DB08D08AC}"/>
    <cellStyle name="20% - Accent2 3 2 2 6" xfId="4214" xr:uid="{32421353-4ABD-4155-B1F9-302B7D4BC781}"/>
    <cellStyle name="20% - Accent2 3 2 3" xfId="1331" xr:uid="{72B54AD4-2C85-464D-8BEE-9BDE9D7B3AEF}"/>
    <cellStyle name="20% - Accent2 3 2 3 2" xfId="2914" xr:uid="{4CF41DFB-F7EE-483D-8313-9A47074D3A66}"/>
    <cellStyle name="20% - Accent2 3 2 3 2 2" xfId="9627" xr:uid="{7C94E6B4-9690-405D-B6B2-3C24AD31998B}"/>
    <cellStyle name="20% - Accent2 3 2 3 2 2 2" xfId="16320" xr:uid="{99C5A8B2-D538-4117-A28D-A16B4F88E006}"/>
    <cellStyle name="20% - Accent2 3 2 3 2 3" xfId="12913" xr:uid="{2CDC359F-766B-4DCA-BB33-A8B5B8BEE946}"/>
    <cellStyle name="20% - Accent2 3 2 3 2 4" xfId="6220" xr:uid="{230CCD7C-E539-4045-A2CB-3B175C3E3D39}"/>
    <cellStyle name="20% - Accent2 3 2 3 3" xfId="8044" xr:uid="{1990ADD1-FEF2-46C0-8738-CEA688D0E1CA}"/>
    <cellStyle name="20% - Accent2 3 2 3 3 2" xfId="14737" xr:uid="{CFB39776-23D4-48FF-8086-9681D3147344}"/>
    <cellStyle name="20% - Accent2 3 2 3 4" xfId="11330" xr:uid="{B2446682-DED6-4852-83B7-DBCEBD359BAB}"/>
    <cellStyle name="20% - Accent2 3 2 3 5" xfId="4637" xr:uid="{FAC80AFA-7DE2-41DA-ADF1-605623D8A924}"/>
    <cellStyle name="20% - Accent2 3 2 4" xfId="2234" xr:uid="{E502DC6E-E2F0-46DF-90E6-3C96A843A14B}"/>
    <cellStyle name="20% - Accent2 3 2 4 2" xfId="8947" xr:uid="{9028F2CD-13BB-4EE0-B49B-2DA6129E5DD6}"/>
    <cellStyle name="20% - Accent2 3 2 4 2 2" xfId="15640" xr:uid="{47345DE0-787F-4727-B7C0-5B527BAC7277}"/>
    <cellStyle name="20% - Accent2 3 2 4 3" xfId="12233" xr:uid="{A0B349F3-2850-470D-85D2-2B2AECE9CF26}"/>
    <cellStyle name="20% - Accent2 3 2 4 4" xfId="5540" xr:uid="{D5C7CE1B-3511-4FCB-84AE-ADEABD247590}"/>
    <cellStyle name="20% - Accent2 3 2 5" xfId="7364" xr:uid="{35E147FC-B481-43DC-B570-74723AE6A510}"/>
    <cellStyle name="20% - Accent2 3 2 5 2" xfId="14057" xr:uid="{E091771D-A27D-48A7-B38E-BBA4C9C62585}"/>
    <cellStyle name="20% - Accent2 3 2 6" xfId="10650" xr:uid="{8652C45D-3731-414D-A884-B49CBF3D126C}"/>
    <cellStyle name="20% - Accent2 3 2 7" xfId="3957" xr:uid="{713DE022-6F17-4382-90DF-5277ABDBCBAA}"/>
    <cellStyle name="20% - Accent2 3 3" xfId="650" xr:uid="{2BC61D56-5421-4283-A196-C8A3522623A2}"/>
    <cellStyle name="20% - Accent2 3 3 2" xfId="907" xr:uid="{384159D8-3EA0-49FF-8249-A7B2923FB562}"/>
    <cellStyle name="20% - Accent2 3 3 2 2" xfId="1587" xr:uid="{A25262A8-3E47-459C-A530-DB2AD9812EF5}"/>
    <cellStyle name="20% - Accent2 3 3 2 2 2" xfId="3170" xr:uid="{71509AA8-CA06-468E-8DBE-272E491D1F43}"/>
    <cellStyle name="20% - Accent2 3 3 2 2 2 2" xfId="9883" xr:uid="{9EB8182B-3A70-4AD7-A522-0F264188DE46}"/>
    <cellStyle name="20% - Accent2 3 3 2 2 2 2 2" xfId="16576" xr:uid="{B22BA28B-D06A-4336-9275-35B717452004}"/>
    <cellStyle name="20% - Accent2 3 3 2 2 2 3" xfId="13169" xr:uid="{08163E84-FDB1-4F93-A31D-76D9E7BBB162}"/>
    <cellStyle name="20% - Accent2 3 3 2 2 2 4" xfId="6476" xr:uid="{6E34C546-6BF5-4F95-84C6-9F207F23E1C6}"/>
    <cellStyle name="20% - Accent2 3 3 2 2 3" xfId="8300" xr:uid="{D71DA14E-AE9F-4065-BCA6-9DF3CBB96AE8}"/>
    <cellStyle name="20% - Accent2 3 3 2 2 3 2" xfId="14993" xr:uid="{61ABBD63-8205-48C2-9622-519FAE80408F}"/>
    <cellStyle name="20% - Accent2 3 3 2 2 4" xfId="11586" xr:uid="{C843605B-304E-43A4-91CE-D253F9546C7C}"/>
    <cellStyle name="20% - Accent2 3 3 2 2 5" xfId="4893" xr:uid="{14651CD0-4079-4DBA-ABFC-D98D01F4B6DE}"/>
    <cellStyle name="20% - Accent2 3 3 2 3" xfId="2490" xr:uid="{B6C7CE12-6B7C-4204-B4C9-5CDB026717C7}"/>
    <cellStyle name="20% - Accent2 3 3 2 3 2" xfId="9203" xr:uid="{BC3A62D0-FB29-4FF3-A9D0-7E82A60392A4}"/>
    <cellStyle name="20% - Accent2 3 3 2 3 2 2" xfId="15896" xr:uid="{14514F09-3F81-478A-9384-FD8A1FC33B92}"/>
    <cellStyle name="20% - Accent2 3 3 2 3 3" xfId="12489" xr:uid="{F021FAE1-BBF9-4686-B5EE-3CDA48DFA44A}"/>
    <cellStyle name="20% - Accent2 3 3 2 3 4" xfId="5796" xr:uid="{6DD1563E-8269-4815-90BA-09BFF16D6BE6}"/>
    <cellStyle name="20% - Accent2 3 3 2 4" xfId="7620" xr:uid="{13230830-5DC6-4D8F-93E5-FCF7CA60725B}"/>
    <cellStyle name="20% - Accent2 3 3 2 4 2" xfId="14313" xr:uid="{A79FDD57-C30F-49D3-B959-C689B059535C}"/>
    <cellStyle name="20% - Accent2 3 3 2 5" xfId="10906" xr:uid="{8964D54E-6C6F-46AC-A868-05C3BC99F78F}"/>
    <cellStyle name="20% - Accent2 3 3 2 6" xfId="4213" xr:uid="{DFBB2E03-2ED4-4012-92D5-1E417D99227E}"/>
    <cellStyle name="20% - Accent2 3 3 3" xfId="1330" xr:uid="{785AD6CA-2493-4349-A2EF-630EDFFFA1CC}"/>
    <cellStyle name="20% - Accent2 3 3 3 2" xfId="2913" xr:uid="{9CC7959D-A78D-41EF-B09C-C6D01E40C3F8}"/>
    <cellStyle name="20% - Accent2 3 3 3 2 2" xfId="9626" xr:uid="{CF447B15-C36F-45B1-A7EF-978BF063B086}"/>
    <cellStyle name="20% - Accent2 3 3 3 2 2 2" xfId="16319" xr:uid="{D78C9C46-DD08-4A4A-887C-CC551E11D633}"/>
    <cellStyle name="20% - Accent2 3 3 3 2 3" xfId="12912" xr:uid="{58FB0FF9-C093-4711-8127-1B1FD52B2A9A}"/>
    <cellStyle name="20% - Accent2 3 3 3 2 4" xfId="6219" xr:uid="{2038769E-9C04-4E5E-912F-330AC1A6729C}"/>
    <cellStyle name="20% - Accent2 3 3 3 3" xfId="8043" xr:uid="{B8E0B65B-2ED1-40A3-8014-D630EAA8BD03}"/>
    <cellStyle name="20% - Accent2 3 3 3 3 2" xfId="14736" xr:uid="{CE597168-75D4-47C6-AB46-F16F6ECBC948}"/>
    <cellStyle name="20% - Accent2 3 3 3 4" xfId="11329" xr:uid="{46B6537B-34D3-4E1F-88F0-8ABD52BE7E71}"/>
    <cellStyle name="20% - Accent2 3 3 3 5" xfId="4636" xr:uid="{53A4F78E-964B-4C30-A001-7FD476BBDF4E}"/>
    <cellStyle name="20% - Accent2 3 3 4" xfId="2233" xr:uid="{7B165E7A-BD7D-429F-82B0-44018C0EEDAE}"/>
    <cellStyle name="20% - Accent2 3 3 4 2" xfId="8946" xr:uid="{ECF612A1-1F86-497E-AEAD-4FF802F7EFCC}"/>
    <cellStyle name="20% - Accent2 3 3 4 2 2" xfId="15639" xr:uid="{B4D03D86-EDA4-4B4F-A6E7-F5303CF982C2}"/>
    <cellStyle name="20% - Accent2 3 3 4 3" xfId="12232" xr:uid="{48A102D0-43D9-4595-A727-66BD425EF51C}"/>
    <cellStyle name="20% - Accent2 3 3 4 4" xfId="5539" xr:uid="{A6C47D01-0AA2-4086-A74F-2D76DF5CB9BB}"/>
    <cellStyle name="20% - Accent2 3 3 5" xfId="7363" xr:uid="{DDE6D070-8A61-480E-B259-3735C598E79E}"/>
    <cellStyle name="20% - Accent2 3 3 5 2" xfId="14056" xr:uid="{04F4CD82-DBFE-4F4D-9233-66B93C1219A2}"/>
    <cellStyle name="20% - Accent2 3 3 6" xfId="10649" xr:uid="{0AA46067-0C3D-4F54-9010-6EB3C7F7CE30}"/>
    <cellStyle name="20% - Accent2 3 3 7" xfId="3956" xr:uid="{FA1463A8-5014-420D-81AC-322B4FEE2F61}"/>
    <cellStyle name="20% - Accent2 3 4" xfId="588" xr:uid="{53B08814-EF65-4058-85BB-734040F28353}"/>
    <cellStyle name="20% - Accent2 3 4 2" xfId="1268" xr:uid="{25BB5E8D-9320-46A0-9FFA-4F6AEC4075FC}"/>
    <cellStyle name="20% - Accent2 3 4 2 2" xfId="2851" xr:uid="{0F7CCD65-750E-4F67-9883-16DBF4EF5FB4}"/>
    <cellStyle name="20% - Accent2 3 4 2 2 2" xfId="9564" xr:uid="{AC74E8A9-7F5E-47F6-92A0-2615F641ECE7}"/>
    <cellStyle name="20% - Accent2 3 4 2 2 2 2" xfId="16257" xr:uid="{61DE0DB8-19E8-4383-8017-E26B2DFE8AAB}"/>
    <cellStyle name="20% - Accent2 3 4 2 2 3" xfId="12850" xr:uid="{77C50201-6390-44AC-A530-4FF6B9607851}"/>
    <cellStyle name="20% - Accent2 3 4 2 2 4" xfId="6157" xr:uid="{344BC188-7630-4A25-B09F-8A14DCEDA2C8}"/>
    <cellStyle name="20% - Accent2 3 4 2 3" xfId="7981" xr:uid="{A88B417D-DB54-4972-BD74-8EDAA29B825C}"/>
    <cellStyle name="20% - Accent2 3 4 2 3 2" xfId="14674" xr:uid="{DAC32D55-4DBA-46D3-BE20-AD4A7B5AB3F6}"/>
    <cellStyle name="20% - Accent2 3 4 2 4" xfId="11267" xr:uid="{7FC5392E-FCB2-430C-9B36-94926B86BF4E}"/>
    <cellStyle name="20% - Accent2 3 4 2 5" xfId="4574" xr:uid="{DA984E37-7783-45E2-B24E-E2D3899D30E0}"/>
    <cellStyle name="20% - Accent2 3 4 3" xfId="2171" xr:uid="{42AE7BCF-B201-4EFF-8C3F-28716E62242A}"/>
    <cellStyle name="20% - Accent2 3 4 3 2" xfId="8884" xr:uid="{38391D3C-361E-46A3-9661-8792BB3B5140}"/>
    <cellStyle name="20% - Accent2 3 4 3 2 2" xfId="15577" xr:uid="{41C69B6A-25A8-492D-BA6B-31CE90099508}"/>
    <cellStyle name="20% - Accent2 3 4 3 3" xfId="12170" xr:uid="{F14DC086-4A15-4C70-8894-8F951CD2B714}"/>
    <cellStyle name="20% - Accent2 3 4 3 4" xfId="5477" xr:uid="{A073C157-D281-4115-9119-902BAA324A75}"/>
    <cellStyle name="20% - Accent2 3 4 4" xfId="7301" xr:uid="{E9FE041C-05D8-4A39-B7CF-DC61691C0648}"/>
    <cellStyle name="20% - Accent2 3 4 4 2" xfId="13994" xr:uid="{FA2A5DAE-AC70-46E6-9362-9AD8CB2731A8}"/>
    <cellStyle name="20% - Accent2 3 4 5" xfId="10587" xr:uid="{9E16B732-E267-40F5-9B11-06FB8EDC3482}"/>
    <cellStyle name="20% - Accent2 3 4 6" xfId="3894" xr:uid="{2D89508B-E983-4021-A94B-F495E4B53669}"/>
    <cellStyle name="20% - Accent2 3 5" xfId="845" xr:uid="{BD54BEE7-CB1E-459C-98E0-7503E52C3E62}"/>
    <cellStyle name="20% - Accent2 3 5 2" xfId="1525" xr:uid="{6F9597E3-558D-42BD-996B-CAC08A0F77B7}"/>
    <cellStyle name="20% - Accent2 3 5 2 2" xfId="3108" xr:uid="{12E899C8-05E4-46F6-9AC3-C10A6920B432}"/>
    <cellStyle name="20% - Accent2 3 5 2 2 2" xfId="9821" xr:uid="{2B3DB7D2-14D7-4C5F-90C0-2E4E8CFDD347}"/>
    <cellStyle name="20% - Accent2 3 5 2 2 2 2" xfId="16514" xr:uid="{6E97CB5F-5EB6-4B03-8FF3-48A345A48433}"/>
    <cellStyle name="20% - Accent2 3 5 2 2 3" xfId="13107" xr:uid="{5555BB75-294D-4C5C-B755-12ECB7AC3D5A}"/>
    <cellStyle name="20% - Accent2 3 5 2 2 4" xfId="6414" xr:uid="{AF36310D-C827-42A7-91C2-26BF113D0D86}"/>
    <cellStyle name="20% - Accent2 3 5 2 3" xfId="8238" xr:uid="{C868046E-C5A6-481E-92EE-12E379AF1097}"/>
    <cellStyle name="20% - Accent2 3 5 2 3 2" xfId="14931" xr:uid="{9DB982B3-A568-4F45-B321-8847059F11A9}"/>
    <cellStyle name="20% - Accent2 3 5 2 4" xfId="11524" xr:uid="{E75CBF76-78AF-48EB-8D15-E5B8A38CD7AF}"/>
    <cellStyle name="20% - Accent2 3 5 2 5" xfId="4831" xr:uid="{D12FAC58-45ED-402C-94C2-5ECCF2AAE1C9}"/>
    <cellStyle name="20% - Accent2 3 5 3" xfId="2428" xr:uid="{C32A4076-8B8F-42F3-B1B4-9611E2F720E1}"/>
    <cellStyle name="20% - Accent2 3 5 3 2" xfId="9141" xr:uid="{9FDF4DFF-CDA6-4753-B7B4-3D884E0A7E44}"/>
    <cellStyle name="20% - Accent2 3 5 3 2 2" xfId="15834" xr:uid="{D17769CA-7E60-44B9-8EFA-1E344834DB9A}"/>
    <cellStyle name="20% - Accent2 3 5 3 3" xfId="12427" xr:uid="{E30B29DF-AA59-445D-BE6E-E06DC2B8C85D}"/>
    <cellStyle name="20% - Accent2 3 5 3 4" xfId="5734" xr:uid="{728A447B-27AD-459F-A944-A99D8DAB63C8}"/>
    <cellStyle name="20% - Accent2 3 5 4" xfId="7558" xr:uid="{D0646045-9C2B-495A-A1CD-486D3392F95E}"/>
    <cellStyle name="20% - Accent2 3 5 4 2" xfId="14251" xr:uid="{181039C7-29A1-4A15-A87F-DA82B8ABF370}"/>
    <cellStyle name="20% - Accent2 3 5 5" xfId="10844" xr:uid="{FE58CE64-B2CA-4B8F-BD8B-17C9A4204A19}"/>
    <cellStyle name="20% - Accent2 3 5 6" xfId="4151" xr:uid="{32BE29DC-7122-43A0-96DA-07F85E0F5FD7}"/>
    <cellStyle name="20% - Accent2 3 6" xfId="505" xr:uid="{407AB32F-7A17-495F-8D13-B9F39F3D94B2}"/>
    <cellStyle name="20% - Accent2 3 6 2" xfId="1185" xr:uid="{BE2D1297-D8CC-49A7-AE76-614F2D1B4518}"/>
    <cellStyle name="20% - Accent2 3 6 2 2" xfId="2768" xr:uid="{37B249CC-C8DC-494A-99CC-7814286C5A0F}"/>
    <cellStyle name="20% - Accent2 3 6 2 2 2" xfId="9481" xr:uid="{ECFCD1AC-74C8-4990-8308-AB3FD10CD1F5}"/>
    <cellStyle name="20% - Accent2 3 6 2 2 2 2" xfId="16174" xr:uid="{0CFDE42A-CFC6-456F-95F8-1EAE0B0B6989}"/>
    <cellStyle name="20% - Accent2 3 6 2 2 3" xfId="12767" xr:uid="{5B674E3D-26C5-40AE-9FBA-547E5EF9BB9E}"/>
    <cellStyle name="20% - Accent2 3 6 2 2 4" xfId="6074" xr:uid="{4A0F1AF8-6B0E-4727-BB80-9B6BB243E115}"/>
    <cellStyle name="20% - Accent2 3 6 2 3" xfId="7898" xr:uid="{7949E84F-03E9-4D0E-B41A-BB279B6A6EFE}"/>
    <cellStyle name="20% - Accent2 3 6 2 3 2" xfId="14591" xr:uid="{B5902EEC-E1CE-45E7-A1AC-D09AB875530C}"/>
    <cellStyle name="20% - Accent2 3 6 2 4" xfId="11184" xr:uid="{30A39628-A100-4AE2-8344-8757E3FDEE90}"/>
    <cellStyle name="20% - Accent2 3 6 2 5" xfId="4491" xr:uid="{8489DD35-4980-46DF-ABF5-541A852C81E1}"/>
    <cellStyle name="20% - Accent2 3 6 3" xfId="2088" xr:uid="{7B03E265-B834-435C-8275-13ACC2F4D9A7}"/>
    <cellStyle name="20% - Accent2 3 6 3 2" xfId="8801" xr:uid="{FFB5B57B-AB51-423F-9AF4-48395CC1CEDB}"/>
    <cellStyle name="20% - Accent2 3 6 3 2 2" xfId="15494" xr:uid="{BC0AE04D-B68F-40E6-A283-3D7578D7AB88}"/>
    <cellStyle name="20% - Accent2 3 6 3 3" xfId="12087" xr:uid="{C77FF478-660F-4A1F-AE86-78DBE34B10FE}"/>
    <cellStyle name="20% - Accent2 3 6 3 4" xfId="5394" xr:uid="{E7703604-D308-47C0-B977-A19CF5BB6FE9}"/>
    <cellStyle name="20% - Accent2 3 6 4" xfId="7218" xr:uid="{F9F46F8D-1DA7-4AA3-9B7A-846CBC8AE301}"/>
    <cellStyle name="20% - Accent2 3 6 4 2" xfId="13911" xr:uid="{1C9B5145-72CE-43CD-A582-0A86EBF5B234}"/>
    <cellStyle name="20% - Accent2 3 6 5" xfId="10504" xr:uid="{DE5621AF-D38C-43DC-AA2D-85CA620ED31A}"/>
    <cellStyle name="20% - Accent2 3 6 6" xfId="3811" xr:uid="{64B60449-265E-4979-9494-8F206B79E750}"/>
    <cellStyle name="20% - Accent2 3 7" xfId="394" xr:uid="{E717B45E-259B-4BF2-B9F8-F7DD326D5585}"/>
    <cellStyle name="20% - Accent2 3 7 2" xfId="1977" xr:uid="{14EDB0F2-19EC-4F3A-BFD5-44E94586C3F2}"/>
    <cellStyle name="20% - Accent2 3 7 2 2" xfId="8690" xr:uid="{F573B322-EE34-490A-970C-F053760ACCD7}"/>
    <cellStyle name="20% - Accent2 3 7 2 2 2" xfId="15383" xr:uid="{3FDFAA14-2A83-49E1-9FFD-C06FC2F62E07}"/>
    <cellStyle name="20% - Accent2 3 7 2 3" xfId="11976" xr:uid="{8B8CAED4-DCCA-43F5-AE83-9D4E0B2699BD}"/>
    <cellStyle name="20% - Accent2 3 7 2 4" xfId="5283" xr:uid="{0FA22661-843D-4E67-8DB4-513F923C059B}"/>
    <cellStyle name="20% - Accent2 3 7 3" xfId="7107" xr:uid="{B6DF557D-9628-47B7-B168-66FBF9373C33}"/>
    <cellStyle name="20% - Accent2 3 7 3 2" xfId="13800" xr:uid="{F502661C-4161-4247-B034-8A0BDE3E64C6}"/>
    <cellStyle name="20% - Accent2 3 7 4" xfId="10393" xr:uid="{EE5EDDA9-99D5-485D-AEC2-2A1A5D62814D}"/>
    <cellStyle name="20% - Accent2 3 7 5" xfId="3700" xr:uid="{C4698827-208A-4EEC-817C-0A9359F1A498}"/>
    <cellStyle name="20% - Accent2 3 8" xfId="1074" xr:uid="{272099E1-99A9-4394-94C7-E713CE52E924}"/>
    <cellStyle name="20% - Accent2 3 8 2" xfId="2657" xr:uid="{B67799C7-A539-4371-AC1D-231439764B27}"/>
    <cellStyle name="20% - Accent2 3 8 2 2" xfId="9370" xr:uid="{702CE718-499B-49D0-8244-F119EE3A6428}"/>
    <cellStyle name="20% - Accent2 3 8 2 2 2" xfId="16063" xr:uid="{81944A3F-EFC9-4328-BDFE-CF8EF442865C}"/>
    <cellStyle name="20% - Accent2 3 8 2 3" xfId="12656" xr:uid="{D696895B-B807-4E3B-8AF8-E7BE8CB1EA98}"/>
    <cellStyle name="20% - Accent2 3 8 2 4" xfId="5963" xr:uid="{91259BA3-B075-4ED1-B844-DC32C2CC076F}"/>
    <cellStyle name="20% - Accent2 3 8 3" xfId="7787" xr:uid="{7A642E6A-FAB3-4806-BF8F-D5AD5CAB3572}"/>
    <cellStyle name="20% - Accent2 3 8 3 2" xfId="14480" xr:uid="{005C5BF2-F752-49CD-883A-48FCB1993A4C}"/>
    <cellStyle name="20% - Accent2 3 8 4" xfId="11073" xr:uid="{F26A9953-0B39-464C-A51E-8509B622B998}"/>
    <cellStyle name="20% - Accent2 3 8 5" xfId="4380" xr:uid="{1ECB8CA2-D46A-441F-9367-B13E6910E14A}"/>
    <cellStyle name="20% - Accent2 3 9" xfId="320" xr:uid="{393D5FE0-D842-438D-B5B2-615C033BF900}"/>
    <cellStyle name="20% - Accent2 3 9 2" xfId="1903" xr:uid="{8055AFF5-6FEA-46F9-BC2E-C54D06AFC3B4}"/>
    <cellStyle name="20% - Accent2 3 9 2 2" xfId="8616" xr:uid="{490F0F50-66D8-4993-BA07-5C0D77CF4CAD}"/>
    <cellStyle name="20% - Accent2 3 9 2 2 2" xfId="15309" xr:uid="{94FDC58E-9179-454C-8643-6DAE3491B0E6}"/>
    <cellStyle name="20% - Accent2 3 9 2 3" xfId="11902" xr:uid="{74393DEC-C4CE-4BEC-B6EA-C05FD1589863}"/>
    <cellStyle name="20% - Accent2 3 9 2 4" xfId="5209" xr:uid="{7736FA1B-995D-4C3F-BAE0-48DC242E6D97}"/>
    <cellStyle name="20% - Accent2 3 9 3" xfId="7033" xr:uid="{E29FE1D3-A674-441D-A0AB-FDC7C6216A58}"/>
    <cellStyle name="20% - Accent2 3 9 3 2" xfId="13726" xr:uid="{9756EC61-6625-4C0A-AE52-94472F2B21D7}"/>
    <cellStyle name="20% - Accent2 3 9 4" xfId="10319" xr:uid="{053BDEE9-29C4-4771-9176-528E6D84CC12}"/>
    <cellStyle name="20% - Accent2 3 9 5" xfId="3626" xr:uid="{A0FB6CBC-0302-4E6C-BAD9-2F5207C6C269}"/>
    <cellStyle name="20% - Accent2 4" xfId="106" xr:uid="{B1F65363-5E2A-4769-9CD1-9B67DCF12BB6}"/>
    <cellStyle name="20% - Accent2 4 10" xfId="1811" xr:uid="{0933E1B7-152A-4E13-AE15-77BB45011A94}"/>
    <cellStyle name="20% - Accent2 4 10 2" xfId="8524" xr:uid="{0473687D-F942-4178-A5FE-51E269392E81}"/>
    <cellStyle name="20% - Accent2 4 10 2 2" xfId="15217" xr:uid="{FF7E6FB2-7A74-4539-B3A4-37E99018A1EE}"/>
    <cellStyle name="20% - Accent2 4 10 3" xfId="11810" xr:uid="{B2CCA42F-EB03-414A-BC2D-558D02286371}"/>
    <cellStyle name="20% - Accent2 4 10 4" xfId="5117" xr:uid="{ACA222F7-7339-4894-9AC1-26DF379ED936}"/>
    <cellStyle name="20% - Accent2 4 11" xfId="3394" xr:uid="{3E7B5ADB-6CFC-4A85-92F9-DB838DE5C568}"/>
    <cellStyle name="20% - Accent2 4 11 2" xfId="10107" xr:uid="{71715664-37D0-4CA5-AC1D-F8D9D2D1B162}"/>
    <cellStyle name="20% - Accent2 4 11 2 2" xfId="16800" xr:uid="{02BF740C-BB9C-44AF-AA41-B33CC7B4A48E}"/>
    <cellStyle name="20% - Accent2 4 11 3" xfId="13393" xr:uid="{F98D2CDB-4FCA-4023-853A-09596AB3E19D}"/>
    <cellStyle name="20% - Accent2 4 11 4" xfId="6700" xr:uid="{299379AD-5592-4A1D-923A-A6A3DA6BE494}"/>
    <cellStyle name="20% - Accent2 4 12" xfId="228" xr:uid="{53CCBF7C-E004-4726-A958-313F481488B5}"/>
    <cellStyle name="20% - Accent2 4 12 2" xfId="13634" xr:uid="{8AEEA9F0-FCAB-4968-AC50-48847347EE96}"/>
    <cellStyle name="20% - Accent2 4 12 3" xfId="6941" xr:uid="{382485E6-C71A-4309-ADAA-D140DCDE89C5}"/>
    <cellStyle name="20% - Accent2 4 13" xfId="6821" xr:uid="{3B5D2A44-9091-4056-B3FE-96B57858EDB7}"/>
    <cellStyle name="20% - Accent2 4 13 2" xfId="13514" xr:uid="{55C77A0B-2E94-4461-B8FE-13F8F1DAEED2}"/>
    <cellStyle name="20% - Accent2 4 14" xfId="10227" xr:uid="{5EBF3A86-3673-418A-BBFC-584F62A34DEE}"/>
    <cellStyle name="20% - Accent2 4 15" xfId="3534" xr:uid="{7AD9BA03-D6FC-4EA4-AC59-7301346973B6}"/>
    <cellStyle name="20% - Accent2 4 2" xfId="653" xr:uid="{443D5863-577E-47C5-BBD5-0E17FE22F01C}"/>
    <cellStyle name="20% - Accent2 4 2 2" xfId="910" xr:uid="{E1E91BCD-682A-4148-8CCF-E94C583D5DA0}"/>
    <cellStyle name="20% - Accent2 4 2 2 2" xfId="1590" xr:uid="{0C612FB2-D980-4447-9489-1B2B0D09C642}"/>
    <cellStyle name="20% - Accent2 4 2 2 2 2" xfId="3173" xr:uid="{6018E639-2A65-4DD3-A11C-4832E85ECF48}"/>
    <cellStyle name="20% - Accent2 4 2 2 2 2 2" xfId="9886" xr:uid="{059ABEE4-9B82-436E-9225-303381397709}"/>
    <cellStyle name="20% - Accent2 4 2 2 2 2 2 2" xfId="16579" xr:uid="{B578951A-E2FD-45F7-B5D5-EB3EF353A45A}"/>
    <cellStyle name="20% - Accent2 4 2 2 2 2 3" xfId="13172" xr:uid="{16F1ED1C-C834-4250-AEE6-27E0EE848E86}"/>
    <cellStyle name="20% - Accent2 4 2 2 2 2 4" xfId="6479" xr:uid="{3CA3C588-F4A0-45E2-B6F6-0BD4D6224211}"/>
    <cellStyle name="20% - Accent2 4 2 2 2 3" xfId="8303" xr:uid="{FA65CCA7-FC42-413E-831D-9D4E6CA64311}"/>
    <cellStyle name="20% - Accent2 4 2 2 2 3 2" xfId="14996" xr:uid="{C0808282-41C6-4A99-8F5C-B73A59022EA2}"/>
    <cellStyle name="20% - Accent2 4 2 2 2 4" xfId="11589" xr:uid="{46E65D46-D414-4F20-B797-B9C7FA621EBA}"/>
    <cellStyle name="20% - Accent2 4 2 2 2 5" xfId="4896" xr:uid="{51723B02-8E12-49ED-95B5-4C46D37BE0CC}"/>
    <cellStyle name="20% - Accent2 4 2 2 3" xfId="2493" xr:uid="{74DC90D0-EEBF-445D-B6D0-D12DE4C94E6E}"/>
    <cellStyle name="20% - Accent2 4 2 2 3 2" xfId="9206" xr:uid="{7C794C3B-5B91-4293-B479-7E4C6EDA8D8A}"/>
    <cellStyle name="20% - Accent2 4 2 2 3 2 2" xfId="15899" xr:uid="{2CF011A4-822D-4D7D-BF50-7748B09F565D}"/>
    <cellStyle name="20% - Accent2 4 2 2 3 3" xfId="12492" xr:uid="{4CA24A2A-2260-4987-A78E-787A4CAAC82E}"/>
    <cellStyle name="20% - Accent2 4 2 2 3 4" xfId="5799" xr:uid="{FDF18D20-68E9-4515-BC9F-A63ACF96497D}"/>
    <cellStyle name="20% - Accent2 4 2 2 4" xfId="7623" xr:uid="{D7F70B54-D172-455C-AFDC-7BD9F29D1EC9}"/>
    <cellStyle name="20% - Accent2 4 2 2 4 2" xfId="14316" xr:uid="{5C64A401-D6E0-45FC-965C-96DE145B0EF9}"/>
    <cellStyle name="20% - Accent2 4 2 2 5" xfId="10909" xr:uid="{80E837B9-CC4E-45C5-9206-81949164D688}"/>
    <cellStyle name="20% - Accent2 4 2 2 6" xfId="4216" xr:uid="{31164C21-9A8D-4ABF-A040-042DBACC9D4C}"/>
    <cellStyle name="20% - Accent2 4 2 3" xfId="1333" xr:uid="{2B337F23-AC78-4F5C-8290-3576DFB49AED}"/>
    <cellStyle name="20% - Accent2 4 2 3 2" xfId="2916" xr:uid="{ECC45AEF-10AC-41AF-98C0-169D5D8A3CEB}"/>
    <cellStyle name="20% - Accent2 4 2 3 2 2" xfId="9629" xr:uid="{80267126-BFA9-411C-8F0D-5DB208239C78}"/>
    <cellStyle name="20% - Accent2 4 2 3 2 2 2" xfId="16322" xr:uid="{A15D4F80-6610-4F83-BD28-EC49C31CC109}"/>
    <cellStyle name="20% - Accent2 4 2 3 2 3" xfId="12915" xr:uid="{FF04B7DC-1DF5-4413-823C-03353E914DA5}"/>
    <cellStyle name="20% - Accent2 4 2 3 2 4" xfId="6222" xr:uid="{58FFDA3D-4ED5-4FB4-B37F-23A7B75D53D1}"/>
    <cellStyle name="20% - Accent2 4 2 3 3" xfId="8046" xr:uid="{D80C4123-3130-43D8-88CF-260C566A17ED}"/>
    <cellStyle name="20% - Accent2 4 2 3 3 2" xfId="14739" xr:uid="{B688FB19-72AC-4D7F-A676-59A4EDE5714B}"/>
    <cellStyle name="20% - Accent2 4 2 3 4" xfId="11332" xr:uid="{F44BD822-CDCB-4528-BBA6-FAA6499EC232}"/>
    <cellStyle name="20% - Accent2 4 2 3 5" xfId="4639" xr:uid="{7427FF94-7441-4D49-8DB4-2744C747BE4E}"/>
    <cellStyle name="20% - Accent2 4 2 4" xfId="2236" xr:uid="{F54DBEEC-7770-45D9-A3C6-39809FD34B28}"/>
    <cellStyle name="20% - Accent2 4 2 4 2" xfId="8949" xr:uid="{32E6D3A1-1524-410B-A2D3-93042428E4FC}"/>
    <cellStyle name="20% - Accent2 4 2 4 2 2" xfId="15642" xr:uid="{888A833A-5BAF-4921-8031-4A527319D232}"/>
    <cellStyle name="20% - Accent2 4 2 4 3" xfId="12235" xr:uid="{01D9F064-19AB-438D-8037-E03ED7573F83}"/>
    <cellStyle name="20% - Accent2 4 2 4 4" xfId="5542" xr:uid="{77F06BE1-B7C8-4C53-A7D6-6120C1CE96C0}"/>
    <cellStyle name="20% - Accent2 4 2 5" xfId="7366" xr:uid="{6BF5510C-A332-4177-99A8-F01F50265BA1}"/>
    <cellStyle name="20% - Accent2 4 2 5 2" xfId="14059" xr:uid="{6BC4AEC5-68CE-48A1-A042-329ADE11BD21}"/>
    <cellStyle name="20% - Accent2 4 2 6" xfId="10652" xr:uid="{62597E7E-CC87-48E0-B931-16EAE7F54D55}"/>
    <cellStyle name="20% - Accent2 4 2 7" xfId="3959" xr:uid="{0186DB9D-8369-4109-B2D1-B41089AF0BCC}"/>
    <cellStyle name="20% - Accent2 4 3" xfId="652" xr:uid="{186BF91E-E50B-4336-8D42-DE88A1930984}"/>
    <cellStyle name="20% - Accent2 4 3 2" xfId="909" xr:uid="{47AF3E53-A38D-448B-91A4-359F769475C4}"/>
    <cellStyle name="20% - Accent2 4 3 2 2" xfId="1589" xr:uid="{C907CF26-3E81-4BFF-ABE6-DAC814593BC5}"/>
    <cellStyle name="20% - Accent2 4 3 2 2 2" xfId="3172" xr:uid="{05A0DA21-1B9C-4CF3-A282-97B860DA61EB}"/>
    <cellStyle name="20% - Accent2 4 3 2 2 2 2" xfId="9885" xr:uid="{835DBDE4-ACA4-45FA-B8DB-8107D0AA3E43}"/>
    <cellStyle name="20% - Accent2 4 3 2 2 2 2 2" xfId="16578" xr:uid="{EA0BE78B-20D1-4FAA-A6AC-892D2FDDC8DF}"/>
    <cellStyle name="20% - Accent2 4 3 2 2 2 3" xfId="13171" xr:uid="{3C781E8A-B2D3-4D86-91BE-4507815A5B3A}"/>
    <cellStyle name="20% - Accent2 4 3 2 2 2 4" xfId="6478" xr:uid="{5B6B2240-6BB0-41AE-B277-615B11047B40}"/>
    <cellStyle name="20% - Accent2 4 3 2 2 3" xfId="8302" xr:uid="{10173943-64DA-4933-94A1-C2DF4EFFF23D}"/>
    <cellStyle name="20% - Accent2 4 3 2 2 3 2" xfId="14995" xr:uid="{B0C2EACD-A436-4CD1-BE54-FB83BEA7F89A}"/>
    <cellStyle name="20% - Accent2 4 3 2 2 4" xfId="11588" xr:uid="{E512222E-A08F-435D-9B5E-8134DB83E2FC}"/>
    <cellStyle name="20% - Accent2 4 3 2 2 5" xfId="4895" xr:uid="{9D00398B-1E01-468E-A3BB-FCF6925CE603}"/>
    <cellStyle name="20% - Accent2 4 3 2 3" xfId="2492" xr:uid="{83C2A0B4-E247-4EBE-ADB1-343527F9DB73}"/>
    <cellStyle name="20% - Accent2 4 3 2 3 2" xfId="9205" xr:uid="{B4E40CFF-3629-4EE7-93CD-12B94EA4B05F}"/>
    <cellStyle name="20% - Accent2 4 3 2 3 2 2" xfId="15898" xr:uid="{56F89BB9-023F-47E1-8F17-05B8D77D281F}"/>
    <cellStyle name="20% - Accent2 4 3 2 3 3" xfId="12491" xr:uid="{8C63E84C-8B84-4477-ADA0-E2992D905AD4}"/>
    <cellStyle name="20% - Accent2 4 3 2 3 4" xfId="5798" xr:uid="{23427C92-4E58-49CC-8587-5A93C1ADF5F0}"/>
    <cellStyle name="20% - Accent2 4 3 2 4" xfId="7622" xr:uid="{E222A414-CA58-40C8-A252-6BCF0591E4E8}"/>
    <cellStyle name="20% - Accent2 4 3 2 4 2" xfId="14315" xr:uid="{BAB05228-7441-4A54-83F6-425F177D9775}"/>
    <cellStyle name="20% - Accent2 4 3 2 5" xfId="10908" xr:uid="{86589795-33F1-47DC-82F5-7996DFC9057B}"/>
    <cellStyle name="20% - Accent2 4 3 2 6" xfId="4215" xr:uid="{A52B877F-0BCC-40BA-98B6-A51AB4F5061E}"/>
    <cellStyle name="20% - Accent2 4 3 3" xfId="1332" xr:uid="{7CC1D40F-27D3-4942-967B-69DC799EA449}"/>
    <cellStyle name="20% - Accent2 4 3 3 2" xfId="2915" xr:uid="{5EB2AAB8-8F47-4557-A3FA-180F39C70624}"/>
    <cellStyle name="20% - Accent2 4 3 3 2 2" xfId="9628" xr:uid="{8375E556-1663-48B7-BA38-407DE490CC68}"/>
    <cellStyle name="20% - Accent2 4 3 3 2 2 2" xfId="16321" xr:uid="{B4A43F31-5018-4676-A66E-B8B3317C6A6B}"/>
    <cellStyle name="20% - Accent2 4 3 3 2 3" xfId="12914" xr:uid="{CEB20AE5-8467-4A48-9502-FF4D04426D50}"/>
    <cellStyle name="20% - Accent2 4 3 3 2 4" xfId="6221" xr:uid="{3B2D076F-35A4-403D-9048-505D74A745A9}"/>
    <cellStyle name="20% - Accent2 4 3 3 3" xfId="8045" xr:uid="{381B3049-2156-45AC-98EE-7F491A358A95}"/>
    <cellStyle name="20% - Accent2 4 3 3 3 2" xfId="14738" xr:uid="{AFBF8075-23FE-484C-B53F-4E5F675C84FC}"/>
    <cellStyle name="20% - Accent2 4 3 3 4" xfId="11331" xr:uid="{E2AB3B4A-05A7-492A-A669-CFA6EC4F04E2}"/>
    <cellStyle name="20% - Accent2 4 3 3 5" xfId="4638" xr:uid="{EE391468-10F6-47E6-A321-0D7B26654650}"/>
    <cellStyle name="20% - Accent2 4 3 4" xfId="2235" xr:uid="{7CE03C14-C0D1-443B-808F-9DBBD8DAEA2B}"/>
    <cellStyle name="20% - Accent2 4 3 4 2" xfId="8948" xr:uid="{31D373E0-50B9-471C-A6E5-598CAB804240}"/>
    <cellStyle name="20% - Accent2 4 3 4 2 2" xfId="15641" xr:uid="{1D79A7A4-2388-456F-B17D-1D603B028FC0}"/>
    <cellStyle name="20% - Accent2 4 3 4 3" xfId="12234" xr:uid="{24ABBFCF-EA5C-4F1C-898C-3836AC2BB1FD}"/>
    <cellStyle name="20% - Accent2 4 3 4 4" xfId="5541" xr:uid="{A5F23359-0E6C-4EFB-B8BC-4BFA66E84128}"/>
    <cellStyle name="20% - Accent2 4 3 5" xfId="7365" xr:uid="{2FD3998B-5AB4-4A84-81DB-6E242C2EF6EE}"/>
    <cellStyle name="20% - Accent2 4 3 5 2" xfId="14058" xr:uid="{9492E9CA-1728-4059-8CE1-A322BB8C7267}"/>
    <cellStyle name="20% - Accent2 4 3 6" xfId="10651" xr:uid="{5393B83B-E928-4FF1-8522-8C9A2A8B63D6}"/>
    <cellStyle name="20% - Accent2 4 3 7" xfId="3958" xr:uid="{47118411-E0F0-4BB7-BABE-CAAB62073CBE}"/>
    <cellStyle name="20% - Accent2 4 4" xfId="617" xr:uid="{3DEFCEEB-801B-48D5-8EDB-212CDD923BE3}"/>
    <cellStyle name="20% - Accent2 4 4 2" xfId="1297" xr:uid="{328C3D1B-E8BF-45DA-A1D3-A93920D646DB}"/>
    <cellStyle name="20% - Accent2 4 4 2 2" xfId="2880" xr:uid="{B407B04B-0D96-4228-8122-82A69DEA48B4}"/>
    <cellStyle name="20% - Accent2 4 4 2 2 2" xfId="9593" xr:uid="{CE8E3B81-F658-42B1-9B32-9B96F7C07DF7}"/>
    <cellStyle name="20% - Accent2 4 4 2 2 2 2" xfId="16286" xr:uid="{6AFF3E66-05BA-4BA8-8817-F1CB0BBA8F2B}"/>
    <cellStyle name="20% - Accent2 4 4 2 2 3" xfId="12879" xr:uid="{C5D3E216-F9A7-4886-B1C8-F16D222352A3}"/>
    <cellStyle name="20% - Accent2 4 4 2 2 4" xfId="6186" xr:uid="{DE2A1703-002D-4762-8631-099B609E9282}"/>
    <cellStyle name="20% - Accent2 4 4 2 3" xfId="8010" xr:uid="{15B662C1-D0A2-43E8-AF10-23E7A3B9018B}"/>
    <cellStyle name="20% - Accent2 4 4 2 3 2" xfId="14703" xr:uid="{CD904235-1D81-4F8D-B490-AC4560CDF43A}"/>
    <cellStyle name="20% - Accent2 4 4 2 4" xfId="11296" xr:uid="{793FE75C-61F4-4AFC-B3D1-45020C72DF1F}"/>
    <cellStyle name="20% - Accent2 4 4 2 5" xfId="4603" xr:uid="{68EDCCA7-84AF-47B3-8A11-7403148001E0}"/>
    <cellStyle name="20% - Accent2 4 4 3" xfId="2200" xr:uid="{2D7AB11B-6332-477D-B0F0-D5CF133F2B05}"/>
    <cellStyle name="20% - Accent2 4 4 3 2" xfId="8913" xr:uid="{EF708411-F7EF-425A-9EAC-BADFA6A64C4B}"/>
    <cellStyle name="20% - Accent2 4 4 3 2 2" xfId="15606" xr:uid="{84A6CA25-C6F9-44CB-B008-56B68980A1FD}"/>
    <cellStyle name="20% - Accent2 4 4 3 3" xfId="12199" xr:uid="{9C8CD328-97C9-4128-8B49-8F6338B510A9}"/>
    <cellStyle name="20% - Accent2 4 4 3 4" xfId="5506" xr:uid="{6FDAA23E-8F4A-4843-907D-974295E0C7D1}"/>
    <cellStyle name="20% - Accent2 4 4 4" xfId="7330" xr:uid="{F423E89A-AAC8-4A90-8CAB-1F5388D939A9}"/>
    <cellStyle name="20% - Accent2 4 4 4 2" xfId="14023" xr:uid="{E802C41E-4C22-430F-AD3E-1683818DCA83}"/>
    <cellStyle name="20% - Accent2 4 4 5" xfId="10616" xr:uid="{036536D0-1395-46D3-9217-E467950E84A8}"/>
    <cellStyle name="20% - Accent2 4 4 6" xfId="3923" xr:uid="{F59D7945-C162-44B5-ABC6-16D612A3EB46}"/>
    <cellStyle name="20% - Accent2 4 5" xfId="874" xr:uid="{91B0C906-763F-4917-A6B8-64BF7EAA1932}"/>
    <cellStyle name="20% - Accent2 4 5 2" xfId="1554" xr:uid="{EACDCC6F-F189-467B-B071-C8E917BE8ECA}"/>
    <cellStyle name="20% - Accent2 4 5 2 2" xfId="3137" xr:uid="{DBA81BA1-E418-4A05-9E32-880D565EC75B}"/>
    <cellStyle name="20% - Accent2 4 5 2 2 2" xfId="9850" xr:uid="{10EC375C-7307-4971-BB33-F47676943BDA}"/>
    <cellStyle name="20% - Accent2 4 5 2 2 2 2" xfId="16543" xr:uid="{41BFB03B-26FD-4F63-9832-3E64E3454946}"/>
    <cellStyle name="20% - Accent2 4 5 2 2 3" xfId="13136" xr:uid="{541831EC-A15B-47B8-868C-6A0C4702EDB0}"/>
    <cellStyle name="20% - Accent2 4 5 2 2 4" xfId="6443" xr:uid="{5271D23B-8989-4667-BBAC-10BB78AB6C91}"/>
    <cellStyle name="20% - Accent2 4 5 2 3" xfId="8267" xr:uid="{19D31BE5-26FC-4429-A7FC-2A6479DC1DA3}"/>
    <cellStyle name="20% - Accent2 4 5 2 3 2" xfId="14960" xr:uid="{F000A665-817A-4E70-B094-5FF61CB9C4F4}"/>
    <cellStyle name="20% - Accent2 4 5 2 4" xfId="11553" xr:uid="{BA8F40C7-6A58-4F1A-A74B-6A0B5098046A}"/>
    <cellStyle name="20% - Accent2 4 5 2 5" xfId="4860" xr:uid="{373DE603-F680-4F7C-AF7E-C14AB7016BF0}"/>
    <cellStyle name="20% - Accent2 4 5 3" xfId="2457" xr:uid="{9ECAC6C6-D89F-422A-8E76-2EAF772EE746}"/>
    <cellStyle name="20% - Accent2 4 5 3 2" xfId="9170" xr:uid="{1844EA12-F8EC-4140-BD4F-F0D1F3B3ADFD}"/>
    <cellStyle name="20% - Accent2 4 5 3 2 2" xfId="15863" xr:uid="{49D10712-8487-40A0-BEC5-2FDAB4A13102}"/>
    <cellStyle name="20% - Accent2 4 5 3 3" xfId="12456" xr:uid="{6C6D4837-5F29-4B0A-8607-BAF23F569FBA}"/>
    <cellStyle name="20% - Accent2 4 5 3 4" xfId="5763" xr:uid="{CCB8ABB4-14E3-4E99-895C-EB6C95A62880}"/>
    <cellStyle name="20% - Accent2 4 5 4" xfId="7587" xr:uid="{F8C82280-67FF-4C5B-962B-3C2F759EB382}"/>
    <cellStyle name="20% - Accent2 4 5 4 2" xfId="14280" xr:uid="{00367C4F-4BE7-4997-B318-15DDBDCF86E2}"/>
    <cellStyle name="20% - Accent2 4 5 5" xfId="10873" xr:uid="{FD089C3A-94EF-4977-9F93-B7AF1C7EEC3B}"/>
    <cellStyle name="20% - Accent2 4 5 6" xfId="4180" xr:uid="{412E8401-BEE7-4C8E-B54D-1B4D95E9FAA0}"/>
    <cellStyle name="20% - Accent2 4 6" xfId="534" xr:uid="{DFF0E382-31C3-4B07-89EC-0EBC50F02D41}"/>
    <cellStyle name="20% - Accent2 4 6 2" xfId="1214" xr:uid="{D8622374-33E5-4F99-BDF5-A204FEF21822}"/>
    <cellStyle name="20% - Accent2 4 6 2 2" xfId="2797" xr:uid="{0F88DA49-5336-47E9-A15D-694C72FDABDE}"/>
    <cellStyle name="20% - Accent2 4 6 2 2 2" xfId="9510" xr:uid="{F581635A-0F8E-4735-B769-640C512C9D6C}"/>
    <cellStyle name="20% - Accent2 4 6 2 2 2 2" xfId="16203" xr:uid="{1CE13774-E8CA-4F64-8BB3-5C9066AD5564}"/>
    <cellStyle name="20% - Accent2 4 6 2 2 3" xfId="12796" xr:uid="{89865FC9-3004-494A-A357-31C2A5460754}"/>
    <cellStyle name="20% - Accent2 4 6 2 2 4" xfId="6103" xr:uid="{7AD7797B-3ED6-4D62-84ED-0F1092B92F90}"/>
    <cellStyle name="20% - Accent2 4 6 2 3" xfId="7927" xr:uid="{D185D862-DFBA-4B2C-8E69-DAE76237DEAB}"/>
    <cellStyle name="20% - Accent2 4 6 2 3 2" xfId="14620" xr:uid="{F8E30068-0D57-47D5-AEDB-950C93A8E594}"/>
    <cellStyle name="20% - Accent2 4 6 2 4" xfId="11213" xr:uid="{2192A1BC-4A66-46D7-AFB4-410434F00042}"/>
    <cellStyle name="20% - Accent2 4 6 2 5" xfId="4520" xr:uid="{E028B108-5C69-40C2-B579-74CC2E40807F}"/>
    <cellStyle name="20% - Accent2 4 6 3" xfId="2117" xr:uid="{EB119E6A-558A-4BD4-B344-7A352704D433}"/>
    <cellStyle name="20% - Accent2 4 6 3 2" xfId="8830" xr:uid="{649C0942-AAD3-433B-94B1-A387AFA96B2D}"/>
    <cellStyle name="20% - Accent2 4 6 3 2 2" xfId="15523" xr:uid="{45FE040A-4169-4D0D-81F6-C4286322E0F6}"/>
    <cellStyle name="20% - Accent2 4 6 3 3" xfId="12116" xr:uid="{02FB03D9-8B10-4560-A66D-924EFCEEC05C}"/>
    <cellStyle name="20% - Accent2 4 6 3 4" xfId="5423" xr:uid="{4DD73736-F06E-46B4-BFC3-D77390A808E5}"/>
    <cellStyle name="20% - Accent2 4 6 4" xfId="7247" xr:uid="{71F9801E-D475-42F3-B607-DFFCC7E9BDFF}"/>
    <cellStyle name="20% - Accent2 4 6 4 2" xfId="13940" xr:uid="{292F1422-534F-4733-8348-C9FC82479634}"/>
    <cellStyle name="20% - Accent2 4 6 5" xfId="10533" xr:uid="{A73EC330-C952-4C0A-BB00-368E113737CB}"/>
    <cellStyle name="20% - Accent2 4 6 6" xfId="3840" xr:uid="{325962E9-1D12-492E-87D9-4A39BE9C3934}"/>
    <cellStyle name="20% - Accent2 4 7" xfId="395" xr:uid="{BBE55680-9CE7-4B57-8BAA-15F0A9A78EEC}"/>
    <cellStyle name="20% - Accent2 4 7 2" xfId="1978" xr:uid="{2CFEBD94-A8A4-463D-8C8F-52AA51E508FC}"/>
    <cellStyle name="20% - Accent2 4 7 2 2" xfId="8691" xr:uid="{82B7FED0-F124-4646-BBE1-79D8272EBB26}"/>
    <cellStyle name="20% - Accent2 4 7 2 2 2" xfId="15384" xr:uid="{28758F0D-C72B-41BC-9C9B-8E600C28A33D}"/>
    <cellStyle name="20% - Accent2 4 7 2 3" xfId="11977" xr:uid="{2CEA7BAC-1306-4EEC-AD35-0C9BC0FD600C}"/>
    <cellStyle name="20% - Accent2 4 7 2 4" xfId="5284" xr:uid="{FED5856E-EC9B-49C5-8893-84BAF743EAEA}"/>
    <cellStyle name="20% - Accent2 4 7 3" xfId="7108" xr:uid="{3BDD9A17-1669-4849-BCDF-F93697CD1925}"/>
    <cellStyle name="20% - Accent2 4 7 3 2" xfId="13801" xr:uid="{E3F6263F-50B4-4899-96A6-294C9AB29C51}"/>
    <cellStyle name="20% - Accent2 4 7 4" xfId="10394" xr:uid="{8B284885-4964-4F3F-9B31-718233927F76}"/>
    <cellStyle name="20% - Accent2 4 7 5" xfId="3701" xr:uid="{99DC94EC-A822-4AA1-9202-9BA6DC7B0C79}"/>
    <cellStyle name="20% - Accent2 4 8" xfId="1075" xr:uid="{1C448862-24F0-45C1-B0A2-7B147FE515BC}"/>
    <cellStyle name="20% - Accent2 4 8 2" xfId="2658" xr:uid="{65CDBD2B-B1CB-4E4C-9650-B2FF59DEB95A}"/>
    <cellStyle name="20% - Accent2 4 8 2 2" xfId="9371" xr:uid="{30B6D757-7BB3-4AD4-A9AB-38B13A3ABD33}"/>
    <cellStyle name="20% - Accent2 4 8 2 2 2" xfId="16064" xr:uid="{018BA8BD-5600-4FCC-9703-38B5A33FF822}"/>
    <cellStyle name="20% - Accent2 4 8 2 3" xfId="12657" xr:uid="{5D70C181-B0FA-4C9B-B5B6-5A936089001B}"/>
    <cellStyle name="20% - Accent2 4 8 2 4" xfId="5964" xr:uid="{DAEACA9D-F687-49C6-AB44-29007FA0731F}"/>
    <cellStyle name="20% - Accent2 4 8 3" xfId="7788" xr:uid="{765D3A73-A686-4965-AD7E-BCDC78A93366}"/>
    <cellStyle name="20% - Accent2 4 8 3 2" xfId="14481" xr:uid="{1C1CF2A2-398A-446C-AEF7-4FC12A5754A5}"/>
    <cellStyle name="20% - Accent2 4 8 4" xfId="11074" xr:uid="{FD94414D-6C9D-4BCD-AA7D-ADCC381227D9}"/>
    <cellStyle name="20% - Accent2 4 8 5" xfId="4381" xr:uid="{7323C120-9C81-458B-BD29-1BC74B018E7C}"/>
    <cellStyle name="20% - Accent2 4 9" xfId="349" xr:uid="{A359DC19-CD4D-4F52-A663-B47B117111C5}"/>
    <cellStyle name="20% - Accent2 4 9 2" xfId="1932" xr:uid="{4ED60433-1010-4CE4-88CF-F7618F72C359}"/>
    <cellStyle name="20% - Accent2 4 9 2 2" xfId="8645" xr:uid="{4D17EEBE-963C-4676-884D-D02DBDAC32D3}"/>
    <cellStyle name="20% - Accent2 4 9 2 2 2" xfId="15338" xr:uid="{4F7EDD37-9ED0-4C3A-90B2-8BA3DC931656}"/>
    <cellStyle name="20% - Accent2 4 9 2 3" xfId="11931" xr:uid="{451FEA85-1EEC-4E73-8CA8-CF661F575381}"/>
    <cellStyle name="20% - Accent2 4 9 2 4" xfId="5238" xr:uid="{761CCE26-8A3A-4EFF-A206-543135A210E6}"/>
    <cellStyle name="20% - Accent2 4 9 3" xfId="7062" xr:uid="{B41A2942-5F35-4FB8-932B-1F3077032FEB}"/>
    <cellStyle name="20% - Accent2 4 9 3 2" xfId="13755" xr:uid="{279F2CD2-F7F6-43A6-8366-69D6DCCDFF5C}"/>
    <cellStyle name="20% - Accent2 4 9 4" xfId="10348" xr:uid="{3DD4422B-491A-4244-B17A-EFD25062E010}"/>
    <cellStyle name="20% - Accent2 4 9 5" xfId="3655" xr:uid="{257466A1-8F46-42AE-9115-01F35EE8D277}"/>
    <cellStyle name="20% - Accent2 5" xfId="130" xr:uid="{102CA5D3-C948-4433-AD45-E8CD4BBEAFF6}"/>
    <cellStyle name="20% - Accent2 5 10" xfId="10249" xr:uid="{501655E7-D500-4CFF-96E4-E87C8EB8FA29}"/>
    <cellStyle name="20% - Accent2 5 11" xfId="3556" xr:uid="{480B7979-929F-4CAC-B453-95D320729B18}"/>
    <cellStyle name="20% - Accent2 5 2" xfId="911" xr:uid="{C839663C-766C-45B8-94E1-C33BD4A25108}"/>
    <cellStyle name="20% - Accent2 5 2 2" xfId="1591" xr:uid="{46F20B69-13B5-4889-A4A0-879ACD026687}"/>
    <cellStyle name="20% - Accent2 5 2 2 2" xfId="3174" xr:uid="{54ADE230-9CA2-4324-9E2B-5C8C0BEE1205}"/>
    <cellStyle name="20% - Accent2 5 2 2 2 2" xfId="9887" xr:uid="{D2118548-7EF5-457A-B185-ABBA6986D9D8}"/>
    <cellStyle name="20% - Accent2 5 2 2 2 2 2" xfId="16580" xr:uid="{E3B331A2-9542-4478-BF78-0CAE663E3174}"/>
    <cellStyle name="20% - Accent2 5 2 2 2 3" xfId="13173" xr:uid="{D7C08E01-866A-4745-82C1-D9B19CCAC72D}"/>
    <cellStyle name="20% - Accent2 5 2 2 2 4" xfId="6480" xr:uid="{5AB6DD91-7122-4F6B-8E7D-A7EE036E5251}"/>
    <cellStyle name="20% - Accent2 5 2 2 3" xfId="8304" xr:uid="{5EF96F0C-A03C-45BC-A3DC-788A8E1AE540}"/>
    <cellStyle name="20% - Accent2 5 2 2 3 2" xfId="14997" xr:uid="{22B7057E-9BE5-4148-94F7-04A4D1CA113F}"/>
    <cellStyle name="20% - Accent2 5 2 2 4" xfId="11590" xr:uid="{7B8A595A-85E2-4CDB-AC06-E44D7DD7502E}"/>
    <cellStyle name="20% - Accent2 5 2 2 5" xfId="4897" xr:uid="{900D28A0-6D1E-492B-B84A-8B4191188F7A}"/>
    <cellStyle name="20% - Accent2 5 2 3" xfId="2494" xr:uid="{CB6EF947-AFE5-4541-AE0C-0957B20DB1ED}"/>
    <cellStyle name="20% - Accent2 5 2 3 2" xfId="9207" xr:uid="{53DFB73C-A10E-494E-AF31-801150540888}"/>
    <cellStyle name="20% - Accent2 5 2 3 2 2" xfId="15900" xr:uid="{9463D889-033E-43D9-91BC-99B3652DB4F2}"/>
    <cellStyle name="20% - Accent2 5 2 3 3" xfId="12493" xr:uid="{F10FA05B-03AD-4872-B11D-0BC8A1E8F62E}"/>
    <cellStyle name="20% - Accent2 5 2 3 4" xfId="5800" xr:uid="{FBC0BE86-4A4E-4BAE-B990-661522A02CC7}"/>
    <cellStyle name="20% - Accent2 5 2 4" xfId="7624" xr:uid="{B1D655D6-D7D7-43D8-A2D6-39A005918B7D}"/>
    <cellStyle name="20% - Accent2 5 2 4 2" xfId="14317" xr:uid="{7F1F7A6E-61C2-481A-A9BA-E67D6C7BA54F}"/>
    <cellStyle name="20% - Accent2 5 2 5" xfId="10910" xr:uid="{70CB7463-AA2B-4A1C-B9BD-AE65942ABC76}"/>
    <cellStyle name="20% - Accent2 5 2 6" xfId="4217" xr:uid="{561C3BEB-EA4F-45C5-9B2D-77841DA3DABD}"/>
    <cellStyle name="20% - Accent2 5 3" xfId="654" xr:uid="{BF3F2259-CF0C-446F-8516-6DF139437646}"/>
    <cellStyle name="20% - Accent2 5 3 2" xfId="2237" xr:uid="{95F78499-2DF4-47EB-9E08-E47E61AC9478}"/>
    <cellStyle name="20% - Accent2 5 3 2 2" xfId="8950" xr:uid="{05015C4D-E4BA-48BE-8C8E-0512AF2F856A}"/>
    <cellStyle name="20% - Accent2 5 3 2 2 2" xfId="15643" xr:uid="{BD68F5C7-DF4F-45C1-976C-A3D7B990EAFE}"/>
    <cellStyle name="20% - Accent2 5 3 2 3" xfId="12236" xr:uid="{43373E92-43C5-4F8B-9CA9-B0151371DD83}"/>
    <cellStyle name="20% - Accent2 5 3 2 4" xfId="5543" xr:uid="{FFA273EC-7A72-4F4C-9248-A3E69780BE96}"/>
    <cellStyle name="20% - Accent2 5 3 3" xfId="7367" xr:uid="{9E916477-AF14-4610-A6D5-369286F3C788}"/>
    <cellStyle name="20% - Accent2 5 3 3 2" xfId="14060" xr:uid="{64398EA0-656D-4029-8A05-E686C2B23ACC}"/>
    <cellStyle name="20% - Accent2 5 3 4" xfId="10653" xr:uid="{B75CA2D0-10FA-42A4-B58F-3EF3193FBA0F}"/>
    <cellStyle name="20% - Accent2 5 3 5" xfId="3960" xr:uid="{0B0DC082-1E58-490E-A40B-80C233D24E64}"/>
    <cellStyle name="20% - Accent2 5 4" xfId="1334" xr:uid="{B36A8935-77E3-47E3-890E-E241265BD398}"/>
    <cellStyle name="20% - Accent2 5 4 2" xfId="2917" xr:uid="{998BF967-4C4A-4FC3-A1FA-7D0AE7F0D835}"/>
    <cellStyle name="20% - Accent2 5 4 2 2" xfId="9630" xr:uid="{E7F9A4F2-E1E0-4400-BF11-C08631969383}"/>
    <cellStyle name="20% - Accent2 5 4 2 2 2" xfId="16323" xr:uid="{57D44119-9768-4597-A359-90F456E3EE08}"/>
    <cellStyle name="20% - Accent2 5 4 2 3" xfId="12916" xr:uid="{0127A5B8-6776-4348-9B22-E9F980F06262}"/>
    <cellStyle name="20% - Accent2 5 4 2 4" xfId="6223" xr:uid="{5D34C9A8-7FAE-4BE5-807A-062B672A51EE}"/>
    <cellStyle name="20% - Accent2 5 4 3" xfId="8047" xr:uid="{3B526642-2299-4246-BC2B-B88695378099}"/>
    <cellStyle name="20% - Accent2 5 4 3 2" xfId="14740" xr:uid="{120A0EA2-F572-4998-B1B6-2E6C1534D09F}"/>
    <cellStyle name="20% - Accent2 5 4 4" xfId="11333" xr:uid="{23FBC1D4-5C67-40F6-8EC2-F1A2166B7D94}"/>
    <cellStyle name="20% - Accent2 5 4 5" xfId="4640" xr:uid="{8ADA941A-5507-4732-B765-69EE2A58C453}"/>
    <cellStyle name="20% - Accent2 5 5" xfId="371" xr:uid="{F2CDC425-BC28-4CE9-86E4-9C16BE5A242E}"/>
    <cellStyle name="20% - Accent2 5 5 2" xfId="1954" xr:uid="{9A52E2A2-E9C4-42BD-B5A7-916B726BAD70}"/>
    <cellStyle name="20% - Accent2 5 5 2 2" xfId="8667" xr:uid="{2F2108D6-1D85-4F18-9349-78C50B8C7C4F}"/>
    <cellStyle name="20% - Accent2 5 5 2 2 2" xfId="15360" xr:uid="{A4C03C3C-0D98-4970-AE11-43900D6DF3B7}"/>
    <cellStyle name="20% - Accent2 5 5 2 3" xfId="11953" xr:uid="{12BD8505-F31B-4BD6-9C1E-289927271FD4}"/>
    <cellStyle name="20% - Accent2 5 5 2 4" xfId="5260" xr:uid="{AED67855-C274-4C4C-9ED7-EB5D6D55FD3A}"/>
    <cellStyle name="20% - Accent2 5 5 3" xfId="7084" xr:uid="{2D2392DD-5489-4D59-9D77-E9BEAFC0B16C}"/>
    <cellStyle name="20% - Accent2 5 5 3 2" xfId="13777" xr:uid="{F502A763-4FCD-44F5-B367-D03E4231C53F}"/>
    <cellStyle name="20% - Accent2 5 5 4" xfId="10370" xr:uid="{1AC73419-525E-44CE-9E6F-AFDC489BD995}"/>
    <cellStyle name="20% - Accent2 5 5 5" xfId="3677" xr:uid="{9FD18420-F668-4BAF-B15F-D8564DD78E20}"/>
    <cellStyle name="20% - Accent2 5 6" xfId="1833" xr:uid="{32938DBF-3A96-45A1-9D04-7741D303549C}"/>
    <cellStyle name="20% - Accent2 5 6 2" xfId="8546" xr:uid="{EF3D4720-39F7-4383-8549-F19DA09FAC1B}"/>
    <cellStyle name="20% - Accent2 5 6 2 2" xfId="15239" xr:uid="{7375D650-42F0-452C-93E1-BC2CA12F4050}"/>
    <cellStyle name="20% - Accent2 5 6 3" xfId="11832" xr:uid="{A8892A76-1D32-4EF0-9E03-ED0C8FEFF209}"/>
    <cellStyle name="20% - Accent2 5 6 4" xfId="5139" xr:uid="{CE2E186D-66D2-4664-A2E4-B6DA94995091}"/>
    <cellStyle name="20% - Accent2 5 7" xfId="3416" xr:uid="{C94440A6-1F12-4E79-9E6C-A737EC56EDC0}"/>
    <cellStyle name="20% - Accent2 5 7 2" xfId="10129" xr:uid="{D61217C6-5D35-4DB6-B741-D7FCA6BEE1E1}"/>
    <cellStyle name="20% - Accent2 5 7 2 2" xfId="16822" xr:uid="{8AB0145C-F6C8-4622-8726-6BA3C7AD5BE5}"/>
    <cellStyle name="20% - Accent2 5 7 3" xfId="13415" xr:uid="{2059491F-267B-44A3-A32B-0BA1889A1B20}"/>
    <cellStyle name="20% - Accent2 5 7 4" xfId="6722" xr:uid="{1F3CCDD7-FACD-43B5-9247-3448B12073EF}"/>
    <cellStyle name="20% - Accent2 5 8" xfId="250" xr:uid="{5251141E-0934-49DA-9917-B94D1B56FA8B}"/>
    <cellStyle name="20% - Accent2 5 8 2" xfId="13656" xr:uid="{225C13BD-B6F1-40A4-9B58-7AC0355E1547}"/>
    <cellStyle name="20% - Accent2 5 8 3" xfId="6963" xr:uid="{E4F5A589-AF00-4740-9591-B99A56924128}"/>
    <cellStyle name="20% - Accent2 5 9" xfId="6843" xr:uid="{734541AC-B5E5-4384-95D0-B4FCBF247B31}"/>
    <cellStyle name="20% - Accent2 5 9 2" xfId="13536" xr:uid="{8E99874B-CA28-48C5-9376-B734F1A105FF}"/>
    <cellStyle name="20% - Accent2 6" xfId="149" xr:uid="{C37BDBF6-4F7D-4375-905A-77F503339A3A}"/>
    <cellStyle name="20% - Accent2 6 10" xfId="3575" xr:uid="{905F7BC6-351A-426F-8F3B-50197D15EEEA}"/>
    <cellStyle name="20% - Accent2 6 2" xfId="902" xr:uid="{2F5FCFBB-734B-4B47-B68A-97ACE3C4B7C5}"/>
    <cellStyle name="20% - Accent2 6 2 2" xfId="1582" xr:uid="{E6A91B08-A477-436D-886F-F911D1E9F6DE}"/>
    <cellStyle name="20% - Accent2 6 2 2 2" xfId="3165" xr:uid="{3469FE49-C677-436D-96AC-5FE0AB602E14}"/>
    <cellStyle name="20% - Accent2 6 2 2 2 2" xfId="9878" xr:uid="{FFDEA4A2-3F7F-40C1-8BB4-A75B3FBB0415}"/>
    <cellStyle name="20% - Accent2 6 2 2 2 2 2" xfId="16571" xr:uid="{35D23953-2F4E-4360-A0C2-6AA6CF01232C}"/>
    <cellStyle name="20% - Accent2 6 2 2 2 3" xfId="13164" xr:uid="{C9F48BF4-EB15-41F2-B50A-2AE784439A1F}"/>
    <cellStyle name="20% - Accent2 6 2 2 2 4" xfId="6471" xr:uid="{0CDE99F2-BE92-4DE2-8454-C06E6D345D41}"/>
    <cellStyle name="20% - Accent2 6 2 2 3" xfId="8295" xr:uid="{136922B3-3967-4A03-AC8D-7A7E1DA7222B}"/>
    <cellStyle name="20% - Accent2 6 2 2 3 2" xfId="14988" xr:uid="{4260EFCC-D1BC-40E8-BCE9-9BE984D98ABD}"/>
    <cellStyle name="20% - Accent2 6 2 2 4" xfId="11581" xr:uid="{598F9BE4-AF14-403A-B4A0-F6FB1184F75E}"/>
    <cellStyle name="20% - Accent2 6 2 2 5" xfId="4888" xr:uid="{55B799F9-666C-4156-A840-86DF733FB7F1}"/>
    <cellStyle name="20% - Accent2 6 2 3" xfId="2485" xr:uid="{828D84AE-80C6-48E7-962C-4FE1C5758E3F}"/>
    <cellStyle name="20% - Accent2 6 2 3 2" xfId="9198" xr:uid="{436E1A20-6810-42F7-BEDF-038B3BBDBC63}"/>
    <cellStyle name="20% - Accent2 6 2 3 2 2" xfId="15891" xr:uid="{4DB4E2F7-8514-48E6-A7BB-5591AED16AA8}"/>
    <cellStyle name="20% - Accent2 6 2 3 3" xfId="12484" xr:uid="{102C5DA0-458D-4B41-8B9B-A8DA70952CF7}"/>
    <cellStyle name="20% - Accent2 6 2 3 4" xfId="5791" xr:uid="{57381A09-9A29-4325-86EA-F34D2A37DCBB}"/>
    <cellStyle name="20% - Accent2 6 2 4" xfId="7615" xr:uid="{BF416888-048B-4C16-A3A5-673FE95495B8}"/>
    <cellStyle name="20% - Accent2 6 2 4 2" xfId="14308" xr:uid="{81AAAE27-A2B8-4065-8137-CB217EE5699B}"/>
    <cellStyle name="20% - Accent2 6 2 5" xfId="10901" xr:uid="{F4B8FD50-984C-438F-8063-A7B9AFC04953}"/>
    <cellStyle name="20% - Accent2 6 2 6" xfId="4208" xr:uid="{E9C79731-4003-4175-A7A9-CF971476E898}"/>
    <cellStyle name="20% - Accent2 6 3" xfId="1325" xr:uid="{F62C281E-433E-4A32-9701-FA33FDCC89B4}"/>
    <cellStyle name="20% - Accent2 6 3 2" xfId="2908" xr:uid="{A82678C4-CC42-4A62-9290-D99F29A015A0}"/>
    <cellStyle name="20% - Accent2 6 3 2 2" xfId="9621" xr:uid="{3ABAB89B-398F-40BA-9552-126D15E22C0C}"/>
    <cellStyle name="20% - Accent2 6 3 2 2 2" xfId="16314" xr:uid="{580BAC09-6BC0-44DA-BD21-D68656B1447E}"/>
    <cellStyle name="20% - Accent2 6 3 2 3" xfId="12907" xr:uid="{36C11C3E-C6A4-427F-9F69-74EC13424D09}"/>
    <cellStyle name="20% - Accent2 6 3 2 4" xfId="6214" xr:uid="{7350757A-DE8B-4184-8BA2-38F112F6FD31}"/>
    <cellStyle name="20% - Accent2 6 3 3" xfId="8038" xr:uid="{C48F4847-EA44-467F-9932-B25D850DB471}"/>
    <cellStyle name="20% - Accent2 6 3 3 2" xfId="14731" xr:uid="{6D466F38-4B22-475E-95F1-45748C31E865}"/>
    <cellStyle name="20% - Accent2 6 3 4" xfId="11324" xr:uid="{004DE208-F79C-45FC-8B54-B4AB14C32928}"/>
    <cellStyle name="20% - Accent2 6 3 5" xfId="4631" xr:uid="{B8F8D7DC-8526-4A37-AB38-19898BCDE8FB}"/>
    <cellStyle name="20% - Accent2 6 4" xfId="645" xr:uid="{30AB5D00-7B0C-480D-8AE8-65CC59BCDE73}"/>
    <cellStyle name="20% - Accent2 6 4 2" xfId="2228" xr:uid="{86DC2E88-B847-458B-A7E3-1FB7404158BF}"/>
    <cellStyle name="20% - Accent2 6 4 2 2" xfId="8941" xr:uid="{0219C9AA-98D9-4B74-9E59-4659A45AF603}"/>
    <cellStyle name="20% - Accent2 6 4 2 2 2" xfId="15634" xr:uid="{BA692379-ACDC-4A81-811E-59E9E6D05079}"/>
    <cellStyle name="20% - Accent2 6 4 2 3" xfId="12227" xr:uid="{08B67117-36B4-40A1-B544-EB16FF5D0033}"/>
    <cellStyle name="20% - Accent2 6 4 2 4" xfId="5534" xr:uid="{55611A04-6AE0-4EEC-9BDD-D48ADD47CDA6}"/>
    <cellStyle name="20% - Accent2 6 4 3" xfId="7358" xr:uid="{FBED6591-B693-4528-B4A0-0290A21E7648}"/>
    <cellStyle name="20% - Accent2 6 4 3 2" xfId="14051" xr:uid="{BD44433C-D01D-4E2C-8EBE-326939785508}"/>
    <cellStyle name="20% - Accent2 6 4 4" xfId="10644" xr:uid="{A7124FC1-C029-4F69-8BE2-A76FA8A29648}"/>
    <cellStyle name="20% - Accent2 6 4 5" xfId="3951" xr:uid="{A0DFAA73-94B3-4C5D-9CF1-E690A2A86A0B}"/>
    <cellStyle name="20% - Accent2 6 5" xfId="1852" xr:uid="{E1E19B49-4EB9-497D-94A5-4AB5A665A5AA}"/>
    <cellStyle name="20% - Accent2 6 5 2" xfId="8565" xr:uid="{D55E5C58-FD72-4037-94E0-E240CF712587}"/>
    <cellStyle name="20% - Accent2 6 5 2 2" xfId="15258" xr:uid="{1AB4C725-63AE-45F1-BD6D-A1490862745C}"/>
    <cellStyle name="20% - Accent2 6 5 3" xfId="11851" xr:uid="{D442D1FE-67E8-4301-A4C8-5E1D40FD2EFC}"/>
    <cellStyle name="20% - Accent2 6 5 4" xfId="5158" xr:uid="{2C33FDA4-62B1-40F6-8E5B-8E11FE59FDF9}"/>
    <cellStyle name="20% - Accent2 6 6" xfId="3435" xr:uid="{8CA261F3-73D6-4552-9B58-07655DEABBA5}"/>
    <cellStyle name="20% - Accent2 6 6 2" xfId="10148" xr:uid="{05576015-33C4-4107-8EB3-9786F5284F7E}"/>
    <cellStyle name="20% - Accent2 6 6 2 2" xfId="16841" xr:uid="{BA56B2B2-EB75-4D30-B4BA-B07072B3CFDB}"/>
    <cellStyle name="20% - Accent2 6 6 3" xfId="13434" xr:uid="{169248DE-38F7-45A0-8939-35DE51142420}"/>
    <cellStyle name="20% - Accent2 6 6 4" xfId="6741" xr:uid="{BF414E80-8DFB-4B83-88B8-932FCD56C7A5}"/>
    <cellStyle name="20% - Accent2 6 7" xfId="269" xr:uid="{A45D5918-5147-40F8-B453-553D65A41B15}"/>
    <cellStyle name="20% - Accent2 6 7 2" xfId="13675" xr:uid="{DA75B436-1043-410C-A971-4546AE9AECB6}"/>
    <cellStyle name="20% - Accent2 6 7 3" xfId="6982" xr:uid="{75A7A85B-8F6D-4460-9392-B22C1803CBD8}"/>
    <cellStyle name="20% - Accent2 6 8" xfId="6862" xr:uid="{37AA6E5D-D612-4F23-A915-1F625D0BDA09}"/>
    <cellStyle name="20% - Accent2 6 8 2" xfId="13555" xr:uid="{8DB5801A-DF6E-47F5-A3FA-27118BFFD174}"/>
    <cellStyle name="20% - Accent2 6 9" xfId="10268" xr:uid="{6474B653-06F3-456D-BF14-93CE74D61E38}"/>
    <cellStyle name="20% - Accent2 7" xfId="556" xr:uid="{01B7D6A0-4FEC-4FF1-94B9-E71B52EA803D}"/>
    <cellStyle name="20% - Accent2 7 2" xfId="1236" xr:uid="{134BE935-F142-4B3E-A182-C332A55A20FA}"/>
    <cellStyle name="20% - Accent2 7 2 2" xfId="2819" xr:uid="{A69E6B7E-A6FF-4F07-A0BF-03CDC7074DF0}"/>
    <cellStyle name="20% - Accent2 7 2 2 2" xfId="9532" xr:uid="{562F0855-92E9-4923-B3C0-71BB3ACFA2A6}"/>
    <cellStyle name="20% - Accent2 7 2 2 2 2" xfId="16225" xr:uid="{DEFD31A5-E8E9-4E37-AF16-96E12E0ABB92}"/>
    <cellStyle name="20% - Accent2 7 2 2 3" xfId="12818" xr:uid="{AC50BE16-AB57-4753-A8DA-F623E64593ED}"/>
    <cellStyle name="20% - Accent2 7 2 2 4" xfId="6125" xr:uid="{8D5F20CD-ABD8-4C75-BD4F-1695ACC2440C}"/>
    <cellStyle name="20% - Accent2 7 2 3" xfId="7949" xr:uid="{77C83559-DDEB-4288-8D0E-11A990B66E0E}"/>
    <cellStyle name="20% - Accent2 7 2 3 2" xfId="14642" xr:uid="{3DFF2A3E-89B5-4734-94EE-8BE7B91A7763}"/>
    <cellStyle name="20% - Accent2 7 2 4" xfId="11235" xr:uid="{22304976-B4E2-449C-969C-12FF04845A62}"/>
    <cellStyle name="20% - Accent2 7 2 5" xfId="4542" xr:uid="{663FA858-4BCA-4AEC-A231-881FB51C709E}"/>
    <cellStyle name="20% - Accent2 7 3" xfId="2139" xr:uid="{71F6C694-5639-4F33-85D9-A1D17DBE1AC6}"/>
    <cellStyle name="20% - Accent2 7 3 2" xfId="8852" xr:uid="{6A4EE580-FC9F-4272-9D25-428543B99452}"/>
    <cellStyle name="20% - Accent2 7 3 2 2" xfId="15545" xr:uid="{3BFE8C0D-AD9A-4AA6-96D3-B95C6EADDE0E}"/>
    <cellStyle name="20% - Accent2 7 3 3" xfId="12138" xr:uid="{4A5623A1-B912-4510-B9B5-4FD824DDECDE}"/>
    <cellStyle name="20% - Accent2 7 3 4" xfId="5445" xr:uid="{85890B32-147E-496B-ADA6-5B6ED235469C}"/>
    <cellStyle name="20% - Accent2 7 4" xfId="7269" xr:uid="{BF922569-1BB5-4181-B77A-0305B1EE17A2}"/>
    <cellStyle name="20% - Accent2 7 4 2" xfId="13962" xr:uid="{3CB650A8-E8F0-4393-B515-2547F6F6DD5F}"/>
    <cellStyle name="20% - Accent2 7 5" xfId="10555" xr:uid="{6F8AFA07-6DDF-48D0-A8AB-74730BD7041E}"/>
    <cellStyle name="20% - Accent2 7 6" xfId="3862" xr:uid="{BAD3F72F-0074-4FDD-8396-6D0CAAB42AFD}"/>
    <cellStyle name="20% - Accent2 8" xfId="813" xr:uid="{0A7CE43A-964F-4B5F-B195-37CE60BBB3A8}"/>
    <cellStyle name="20% - Accent2 8 2" xfId="1493" xr:uid="{3B690897-CC31-4D9D-B2EA-214755322B06}"/>
    <cellStyle name="20% - Accent2 8 2 2" xfId="3076" xr:uid="{2D371EF8-5867-4926-BC25-ADF87DAC93CE}"/>
    <cellStyle name="20% - Accent2 8 2 2 2" xfId="9789" xr:uid="{3E54578A-6FB9-4C90-BB47-30B353786920}"/>
    <cellStyle name="20% - Accent2 8 2 2 2 2" xfId="16482" xr:uid="{E6B825C6-3778-417B-85C9-254F4FBDC4BC}"/>
    <cellStyle name="20% - Accent2 8 2 2 3" xfId="13075" xr:uid="{C657827D-8470-4302-B529-65A96B6E488D}"/>
    <cellStyle name="20% - Accent2 8 2 2 4" xfId="6382" xr:uid="{7C6AD440-D30B-4A49-8AA1-69A3C0DC9383}"/>
    <cellStyle name="20% - Accent2 8 2 3" xfId="8206" xr:uid="{EE959F9F-A2D9-40F7-9A87-36F87B22481B}"/>
    <cellStyle name="20% - Accent2 8 2 3 2" xfId="14899" xr:uid="{6E9E16E3-0BFF-4BE9-BB47-DF8748E21D35}"/>
    <cellStyle name="20% - Accent2 8 2 4" xfId="11492" xr:uid="{2CEA0D79-2556-4358-95C8-0F6D30B09F80}"/>
    <cellStyle name="20% - Accent2 8 2 5" xfId="4799" xr:uid="{BB3C7B5E-1106-4691-AA3A-52B7E14FDF4A}"/>
    <cellStyle name="20% - Accent2 8 3" xfId="2396" xr:uid="{CB47B7E9-DA1A-4C0E-A9C1-9E715BA00B9A}"/>
    <cellStyle name="20% - Accent2 8 3 2" xfId="9109" xr:uid="{A8DF5336-A65C-473F-98FC-107024985C44}"/>
    <cellStyle name="20% - Accent2 8 3 2 2" xfId="15802" xr:uid="{4E22C3CF-AF5E-4D92-87FC-EC243A39DFA5}"/>
    <cellStyle name="20% - Accent2 8 3 3" xfId="12395" xr:uid="{F356D603-61A3-4F20-833F-4B562B2B1DD3}"/>
    <cellStyle name="20% - Accent2 8 3 4" xfId="5702" xr:uid="{8B31CB2E-4EF9-49A6-8847-6BD0262374D4}"/>
    <cellStyle name="20% - Accent2 8 4" xfId="7526" xr:uid="{25300720-B8D3-4A11-AD0C-8BE0F458E91E}"/>
    <cellStyle name="20% - Accent2 8 4 2" xfId="14219" xr:uid="{89BAEACE-8B86-4B77-90B4-D24846C4CFE8}"/>
    <cellStyle name="20% - Accent2 8 5" xfId="10812" xr:uid="{099B2B15-786C-49A9-8111-4440074C2B25}"/>
    <cellStyle name="20% - Accent2 8 6" xfId="4119" xr:uid="{E7C6A1B0-9484-47EC-8C2F-537282EFC411}"/>
    <cellStyle name="20% - Accent2 9" xfId="473" xr:uid="{706D4D73-130B-4F3A-B059-8D98D2B2A473}"/>
    <cellStyle name="20% - Accent2 9 2" xfId="1153" xr:uid="{31F27E8C-3BBA-4332-81F7-D2534151B6D7}"/>
    <cellStyle name="20% - Accent2 9 2 2" xfId="2736" xr:uid="{BE852F4B-F156-42E0-9B93-8AA55059158D}"/>
    <cellStyle name="20% - Accent2 9 2 2 2" xfId="9449" xr:uid="{4099BB58-3AB5-4041-ADCC-7FC899442C3A}"/>
    <cellStyle name="20% - Accent2 9 2 2 2 2" xfId="16142" xr:uid="{17F45EC7-F1BE-482E-AD8D-2E70576D5D99}"/>
    <cellStyle name="20% - Accent2 9 2 2 3" xfId="12735" xr:uid="{E3BA641B-2342-4153-832E-393C90D653F1}"/>
    <cellStyle name="20% - Accent2 9 2 2 4" xfId="6042" xr:uid="{488C97B1-8F2F-4629-9B0F-397AF813BBAC}"/>
    <cellStyle name="20% - Accent2 9 2 3" xfId="7866" xr:uid="{6A65590C-F005-479B-B611-B464EC68CD6F}"/>
    <cellStyle name="20% - Accent2 9 2 3 2" xfId="14559" xr:uid="{140F265C-C34B-42B0-B2F7-479EACAE04F0}"/>
    <cellStyle name="20% - Accent2 9 2 4" xfId="11152" xr:uid="{CCCB6926-0A2A-426A-A73A-16CB346DD554}"/>
    <cellStyle name="20% - Accent2 9 2 5" xfId="4459" xr:uid="{F3912EA4-46DF-4FA5-9431-7F5CC74ADCAE}"/>
    <cellStyle name="20% - Accent2 9 3" xfId="2056" xr:uid="{4D2083DF-8E14-4B5B-8656-53F153EB0D01}"/>
    <cellStyle name="20% - Accent2 9 3 2" xfId="8769" xr:uid="{0B02B2D8-B5CE-40E9-8274-7FEA851D407F}"/>
    <cellStyle name="20% - Accent2 9 3 2 2" xfId="15462" xr:uid="{38D51521-1D81-40B6-BB98-C3EEEF15E703}"/>
    <cellStyle name="20% - Accent2 9 3 3" xfId="12055" xr:uid="{CEC96A62-F979-41A0-B4EC-3C3C9C875106}"/>
    <cellStyle name="20% - Accent2 9 3 4" xfId="5362" xr:uid="{9970420C-9D3D-4D43-AF91-B1E7212B1ED5}"/>
    <cellStyle name="20% - Accent2 9 4" xfId="7186" xr:uid="{A357363A-22A1-4C1D-BD86-6B6C8F800E58}"/>
    <cellStyle name="20% - Accent2 9 4 2" xfId="13879" xr:uid="{35F46D56-689D-4D09-B278-529676532171}"/>
    <cellStyle name="20% - Accent2 9 5" xfId="10472" xr:uid="{D05DB6D0-A077-49E7-ACC8-15C4DDF13B07}"/>
    <cellStyle name="20% - Accent2 9 6" xfId="3779" xr:uid="{9E82853D-73D8-4CC7-A5B9-67F24102C1BF}"/>
    <cellStyle name="20% - Accent3 10" xfId="396" xr:uid="{6073EBBF-95BA-44BA-9C1B-BB3AABDA78EB}"/>
    <cellStyle name="20% - Accent3 10 2" xfId="1979" xr:uid="{360A45B5-9C63-4949-8B7C-B43DDFA387BB}"/>
    <cellStyle name="20% - Accent3 10 2 2" xfId="8692" xr:uid="{582CE17A-76F7-4F9F-9F0D-97B452E13890}"/>
    <cellStyle name="20% - Accent3 10 2 2 2" xfId="15385" xr:uid="{96A38A14-C027-490B-90A1-172F0E86AFBA}"/>
    <cellStyle name="20% - Accent3 10 2 3" xfId="11978" xr:uid="{AB32B0B6-53B5-42B3-9232-43A8FD62F6A7}"/>
    <cellStyle name="20% - Accent3 10 2 4" xfId="5285" xr:uid="{E4B7DE47-4CB3-4067-8F11-A5A601D5669E}"/>
    <cellStyle name="20% - Accent3 10 3" xfId="7109" xr:uid="{87A055A3-479E-4AC2-B54B-7BF12CD7E2CF}"/>
    <cellStyle name="20% - Accent3 10 3 2" xfId="13802" xr:uid="{5EEC778E-4D69-437B-9965-B3B1CA020697}"/>
    <cellStyle name="20% - Accent3 10 4" xfId="10395" xr:uid="{62C4A47A-7980-44BB-AB79-E0714CEBE00C}"/>
    <cellStyle name="20% - Accent3 10 5" xfId="3702" xr:uid="{1C38A8D1-E6C1-40F7-9567-AACFDC3EEE61}"/>
    <cellStyle name="20% - Accent3 11" xfId="1076" xr:uid="{F2E7AB4E-DE7C-4A1F-AF57-36DF6EDA1FC4}"/>
    <cellStyle name="20% - Accent3 11 2" xfId="2659" xr:uid="{01DB1662-CC38-42B4-8CE2-98AD0D7E1AC5}"/>
    <cellStyle name="20% - Accent3 11 2 2" xfId="9372" xr:uid="{92081E8E-170E-4A9C-B85A-A5722C286FA7}"/>
    <cellStyle name="20% - Accent3 11 2 2 2" xfId="16065" xr:uid="{371E80BF-A1FD-4A7D-B3F5-BEED3E1C7B24}"/>
    <cellStyle name="20% - Accent3 11 2 3" xfId="12658" xr:uid="{9F1DA89E-CAE4-4899-A361-1D4113466F1D}"/>
    <cellStyle name="20% - Accent3 11 2 4" xfId="5965" xr:uid="{78FBB03D-49C7-49B3-87C6-BC0214233322}"/>
    <cellStyle name="20% - Accent3 11 3" xfId="7789" xr:uid="{2FF4EA2B-122E-4F31-9175-E131A7518E1E}"/>
    <cellStyle name="20% - Accent3 11 3 2" xfId="14482" xr:uid="{B01F8DE2-975E-455D-A715-224B707B124A}"/>
    <cellStyle name="20% - Accent3 11 4" xfId="11075" xr:uid="{62182C1F-6E5A-45BF-96B0-FE4BB77DDE24}"/>
    <cellStyle name="20% - Accent3 11 5" xfId="4382" xr:uid="{FC7C2041-839B-4051-A874-04B9003D8769}"/>
    <cellStyle name="20% - Accent3 12" xfId="290" xr:uid="{3135A99F-513C-410B-9BAB-01E91E1FC45B}"/>
    <cellStyle name="20% - Accent3 12 2" xfId="1873" xr:uid="{07CC4EBE-6A06-4228-977C-DC2F05D180AB}"/>
    <cellStyle name="20% - Accent3 12 2 2" xfId="8586" xr:uid="{F17C90D7-A00B-4EA0-A853-0ED3EAE13B61}"/>
    <cellStyle name="20% - Accent3 12 2 2 2" xfId="15279" xr:uid="{891577B8-0217-4E15-A3BF-27B7DC383D49}"/>
    <cellStyle name="20% - Accent3 12 2 3" xfId="11872" xr:uid="{8144D964-7012-43F8-A666-82AD040DF1D9}"/>
    <cellStyle name="20% - Accent3 12 2 4" xfId="5179" xr:uid="{38B3D972-BD3E-4A22-BBFC-490C4D749B86}"/>
    <cellStyle name="20% - Accent3 12 3" xfId="7003" xr:uid="{18B5EEFA-8B4B-408A-90E3-F6CB08404FBF}"/>
    <cellStyle name="20% - Accent3 12 3 2" xfId="13696" xr:uid="{71F12F5D-3E7C-4BFC-B507-DA4AEAA4C922}"/>
    <cellStyle name="20% - Accent3 12 4" xfId="10289" xr:uid="{B10D4C99-3759-4303-A0AF-05FD48A45B7C}"/>
    <cellStyle name="20% - Accent3 12 5" xfId="3596" xr:uid="{2B9F940C-0194-4F13-9ECB-71B7791618C3}"/>
    <cellStyle name="20% - Accent3 13" xfId="1752" xr:uid="{21868536-D7D1-4C55-B6EA-D6A304A9FE80}"/>
    <cellStyle name="20% - Accent3 13 2" xfId="8465" xr:uid="{318C8A74-62DC-429F-BCDA-0F434CF40C16}"/>
    <cellStyle name="20% - Accent3 13 2 2" xfId="15158" xr:uid="{3F709B82-C13A-45F0-A9E3-8DC6483221AF}"/>
    <cellStyle name="20% - Accent3 13 3" xfId="11751" xr:uid="{E127414C-37C2-4241-A70B-C0087BD535D8}"/>
    <cellStyle name="20% - Accent3 13 4" xfId="5058" xr:uid="{41BA0A65-2110-4B9C-B01C-27E4B4074094}"/>
    <cellStyle name="20% - Accent3 14" xfId="3335" xr:uid="{54A2C27A-49F7-4134-8100-1C4DFA9256F2}"/>
    <cellStyle name="20% - Accent3 14 2" xfId="10048" xr:uid="{BF3059EF-CAF6-4A5F-870A-A472E20B2430}"/>
    <cellStyle name="20% - Accent3 14 2 2" xfId="16741" xr:uid="{0C408A64-2EE8-450F-A6AC-0F321ED2AD10}"/>
    <cellStyle name="20% - Accent3 14 3" xfId="13334" xr:uid="{29081C74-BAFD-4745-B36B-34D079C0286D}"/>
    <cellStyle name="20% - Accent3 14 4" xfId="6641" xr:uid="{7D9B1C6D-BBFB-44C6-AE4D-E95B8D1F1B75}"/>
    <cellStyle name="20% - Accent3 15" xfId="169" xr:uid="{FA3448DB-0D4D-4E28-B95D-6806BB84F9FF}"/>
    <cellStyle name="20% - Accent3 15 2" xfId="13575" xr:uid="{C9949F7B-2D82-4301-8DB4-4909C61EC8B4}"/>
    <cellStyle name="20% - Accent3 15 3" xfId="6882" xr:uid="{8BFD3C0B-1551-4EB8-B5D2-C82167DAD451}"/>
    <cellStyle name="20% - Accent3 16" xfId="3458" xr:uid="{2113DD22-42EC-4D94-A78D-F5359A551DF2}"/>
    <cellStyle name="20% - Accent3 16 2" xfId="13455" xr:uid="{DE02F5C3-ADB7-4FF4-AFFC-8E0B5E642D87}"/>
    <cellStyle name="20% - Accent3 16 3" xfId="6762" xr:uid="{09B34955-C6E8-43E6-83FF-8184B6DBE9E0}"/>
    <cellStyle name="20% - Accent3 17" xfId="10168" xr:uid="{CBB6347E-A7DB-493B-8C95-56DD595D22C7}"/>
    <cellStyle name="20% - Accent3 18" xfId="3475" xr:uid="{07C54114-DCD6-44FC-A03F-803700D1EA22}"/>
    <cellStyle name="20% - Accent3 19" xfId="16863" xr:uid="{3A974C8A-5459-418B-A894-58662E2D9852}"/>
    <cellStyle name="20% - Accent3 2" xfId="57" xr:uid="{0B62837A-B499-45EF-810C-187C851EE7AF}"/>
    <cellStyle name="20% - Accent3 2 10" xfId="304" xr:uid="{DDACCA4E-F16B-4D25-A212-86298390F2DF}"/>
    <cellStyle name="20% - Accent3 2 10 2" xfId="1887" xr:uid="{A4F7C0A3-4BCA-4A9A-B195-E651A575E2F7}"/>
    <cellStyle name="20% - Accent3 2 10 2 2" xfId="8600" xr:uid="{D7EB3D6B-C957-439E-8219-7848F33E05FA}"/>
    <cellStyle name="20% - Accent3 2 10 2 2 2" xfId="15293" xr:uid="{61DCEF12-3118-4B7F-A643-F94809DFE19C}"/>
    <cellStyle name="20% - Accent3 2 10 2 3" xfId="11886" xr:uid="{1697240A-B698-42D7-8064-66D214F7173F}"/>
    <cellStyle name="20% - Accent3 2 10 2 4" xfId="5193" xr:uid="{9F02B57A-663E-4911-8234-D4790DB70EEE}"/>
    <cellStyle name="20% - Accent3 2 10 3" xfId="7017" xr:uid="{9EAB3510-9312-43A0-8299-E344E66A3BE4}"/>
    <cellStyle name="20% - Accent3 2 10 3 2" xfId="13710" xr:uid="{EFC70DD1-1671-4AA9-B6A4-CFCE6062C676}"/>
    <cellStyle name="20% - Accent3 2 10 4" xfId="10303" xr:uid="{2B7D771E-A6E4-4898-A21C-0211B7CBD284}"/>
    <cellStyle name="20% - Accent3 2 10 5" xfId="3610" xr:uid="{8622527A-7FC1-42D6-8468-F0E8B3785ED2}"/>
    <cellStyle name="20% - Accent3 2 11" xfId="1766" xr:uid="{3A0F7F8C-4E6A-4DE5-9F59-1A9419F9C60A}"/>
    <cellStyle name="20% - Accent3 2 11 2" xfId="8479" xr:uid="{52A4CD65-BF70-4318-8985-5FC7448227D2}"/>
    <cellStyle name="20% - Accent3 2 11 2 2" xfId="15172" xr:uid="{12B40564-14A7-44AC-A884-F42A19CC338C}"/>
    <cellStyle name="20% - Accent3 2 11 3" xfId="11765" xr:uid="{371CE94F-040F-4CEF-9B32-B84EDB8FFB70}"/>
    <cellStyle name="20% - Accent3 2 11 4" xfId="5072" xr:uid="{48B0B641-6D8D-4C23-96AE-8BC03B7BB5C9}"/>
    <cellStyle name="20% - Accent3 2 12" xfId="3349" xr:uid="{03AD8E4B-9887-4200-B27C-744600F3090E}"/>
    <cellStyle name="20% - Accent3 2 12 2" xfId="10062" xr:uid="{E8F4E044-5383-4C09-8123-B705EB4FA69E}"/>
    <cellStyle name="20% - Accent3 2 12 2 2" xfId="16755" xr:uid="{F0BC0FC6-0C14-4BDB-862E-F0294A04CCF0}"/>
    <cellStyle name="20% - Accent3 2 12 3" xfId="13348" xr:uid="{8135F8A1-C72E-4BCA-B9CA-E27A3DB69B5D}"/>
    <cellStyle name="20% - Accent3 2 12 4" xfId="6655" xr:uid="{211304CF-835E-41C1-A21E-190A5A709D42}"/>
    <cellStyle name="20% - Accent3 2 13" xfId="183" xr:uid="{72DF300E-E205-477B-9F7C-8CD4FD56DB9A}"/>
    <cellStyle name="20% - Accent3 2 13 2" xfId="13589" xr:uid="{E98E0E3C-033D-48E8-AA2E-783E994C6C2C}"/>
    <cellStyle name="20% - Accent3 2 13 3" xfId="6896" xr:uid="{7E184DDA-9FED-43AC-B67D-52BE5229949C}"/>
    <cellStyle name="20% - Accent3 2 14" xfId="6776" xr:uid="{B8667BA0-ED21-4EDB-AE52-755A3CAF46BA}"/>
    <cellStyle name="20% - Accent3 2 14 2" xfId="13469" xr:uid="{E65B61E7-F891-420A-A0F4-44F3AE3D5F20}"/>
    <cellStyle name="20% - Accent3 2 15" xfId="10182" xr:uid="{8D1C17CB-3B82-45BA-BDBC-51DF6DF126F3}"/>
    <cellStyle name="20% - Accent3 2 16" xfId="3489" xr:uid="{4D9119B9-9129-435B-8C87-0F67D8E1CAFA}"/>
    <cellStyle name="20% - Accent3 2 2" xfId="80" xr:uid="{1C631D66-A764-4A78-B159-878E67107DC5}"/>
    <cellStyle name="20% - Accent3 2 2 10" xfId="1785" xr:uid="{BBA57842-AAE8-4FD4-8EBA-20BC25D71D7D}"/>
    <cellStyle name="20% - Accent3 2 2 10 2" xfId="8498" xr:uid="{63510EFF-2E3F-419F-A3D1-D366FA2E7222}"/>
    <cellStyle name="20% - Accent3 2 2 10 2 2" xfId="15191" xr:uid="{31E99074-FFDC-4D47-A7F4-C5C2CE5DC411}"/>
    <cellStyle name="20% - Accent3 2 2 10 3" xfId="11784" xr:uid="{EF924B2A-D300-4FBA-AF8E-03517D5A4CBE}"/>
    <cellStyle name="20% - Accent3 2 2 10 4" xfId="5091" xr:uid="{60D9BF0B-C29D-4191-B710-AD7DC24B1219}"/>
    <cellStyle name="20% - Accent3 2 2 11" xfId="3368" xr:uid="{794C0C8A-5181-4D87-A485-48E777F07779}"/>
    <cellStyle name="20% - Accent3 2 2 11 2" xfId="10081" xr:uid="{E3DE5F5E-0535-46FB-B482-7049CB6E993F}"/>
    <cellStyle name="20% - Accent3 2 2 11 2 2" xfId="16774" xr:uid="{D7870C47-9998-40F9-BE40-B2AC6233B613}"/>
    <cellStyle name="20% - Accent3 2 2 11 3" xfId="13367" xr:uid="{0CE9C62B-4A2E-4DE7-9EFF-116977E93306}"/>
    <cellStyle name="20% - Accent3 2 2 11 4" xfId="6674" xr:uid="{EED7B3B0-1976-4B32-9B13-AD6630AA7971}"/>
    <cellStyle name="20% - Accent3 2 2 12" xfId="202" xr:uid="{6CADAC21-E112-40EE-A137-AB7D8373F1E9}"/>
    <cellStyle name="20% - Accent3 2 2 12 2" xfId="13608" xr:uid="{4B790D27-BD41-44BD-A364-0EC6C50039FE}"/>
    <cellStyle name="20% - Accent3 2 2 12 3" xfId="6915" xr:uid="{52836146-529C-4166-AC56-9871795D5695}"/>
    <cellStyle name="20% - Accent3 2 2 13" xfId="6795" xr:uid="{DE8A93F3-519C-422F-BD36-E76172FB9B70}"/>
    <cellStyle name="20% - Accent3 2 2 13 2" xfId="13488" xr:uid="{68BD822A-DB8D-437A-AEA5-A73B927A2580}"/>
    <cellStyle name="20% - Accent3 2 2 14" xfId="10201" xr:uid="{D9B04376-1684-4F86-AFB9-A6840033E52D}"/>
    <cellStyle name="20% - Accent3 2 2 15" xfId="3508" xr:uid="{086F6DA8-9623-4933-AD2C-E85A1A8B95F0}"/>
    <cellStyle name="20% - Accent3 2 2 2" xfId="658" xr:uid="{6CFD0071-70D0-42F6-AF1D-649436C1B124}"/>
    <cellStyle name="20% - Accent3 2 2 2 2" xfId="915" xr:uid="{34C49E8E-A9D7-4522-A042-1A492AB61F4F}"/>
    <cellStyle name="20% - Accent3 2 2 2 2 2" xfId="1595" xr:uid="{39DCC504-3355-44A8-BB28-78D5F7FE3F6A}"/>
    <cellStyle name="20% - Accent3 2 2 2 2 2 2" xfId="3178" xr:uid="{B202F03F-3793-4A94-8E00-66D16AD8EFC4}"/>
    <cellStyle name="20% - Accent3 2 2 2 2 2 2 2" xfId="9891" xr:uid="{0F7D1BC9-ACF7-4E90-A6EC-4C7DEFF2BF8D}"/>
    <cellStyle name="20% - Accent3 2 2 2 2 2 2 2 2" xfId="16584" xr:uid="{F7F3B1EF-AA49-4F39-9091-111A0546E8AF}"/>
    <cellStyle name="20% - Accent3 2 2 2 2 2 2 3" xfId="13177" xr:uid="{50B110CB-FFB2-4339-95C6-6E5B03E4CB98}"/>
    <cellStyle name="20% - Accent3 2 2 2 2 2 2 4" xfId="6484" xr:uid="{993BDCF6-9885-4FEB-BD5F-DA6921C43837}"/>
    <cellStyle name="20% - Accent3 2 2 2 2 2 3" xfId="8308" xr:uid="{5566E130-465F-4BE6-BA8A-C93BC487FA08}"/>
    <cellStyle name="20% - Accent3 2 2 2 2 2 3 2" xfId="15001" xr:uid="{20614AD0-9CC2-4514-8FA1-2CF113E31C9B}"/>
    <cellStyle name="20% - Accent3 2 2 2 2 2 4" xfId="11594" xr:uid="{DFD64F44-CDE6-4C20-9200-0AE4008E0233}"/>
    <cellStyle name="20% - Accent3 2 2 2 2 2 5" xfId="4901" xr:uid="{E79A30CD-E907-43A6-ACC2-9F6B5F18424A}"/>
    <cellStyle name="20% - Accent3 2 2 2 2 3" xfId="2498" xr:uid="{BA99C24C-3FCB-4287-859B-F0E090CF9349}"/>
    <cellStyle name="20% - Accent3 2 2 2 2 3 2" xfId="9211" xr:uid="{F301921A-C71E-49B4-B07B-769621CE2043}"/>
    <cellStyle name="20% - Accent3 2 2 2 2 3 2 2" xfId="15904" xr:uid="{340DED26-FC02-47ED-98D3-FAB199D31937}"/>
    <cellStyle name="20% - Accent3 2 2 2 2 3 3" xfId="12497" xr:uid="{41738034-4414-4B4D-9158-1E0960F2C412}"/>
    <cellStyle name="20% - Accent3 2 2 2 2 3 4" xfId="5804" xr:uid="{54259A0E-D49C-48C6-BD8D-39A6F464FCBA}"/>
    <cellStyle name="20% - Accent3 2 2 2 2 4" xfId="7628" xr:uid="{374BBAE3-D5A0-4511-A1E6-F71A37A4E4C0}"/>
    <cellStyle name="20% - Accent3 2 2 2 2 4 2" xfId="14321" xr:uid="{588F8936-0B07-4F82-B972-FD6B82F85EC0}"/>
    <cellStyle name="20% - Accent3 2 2 2 2 5" xfId="10914" xr:uid="{2F80B7E1-4790-4A4A-A29D-31EC930A058B}"/>
    <cellStyle name="20% - Accent3 2 2 2 2 6" xfId="4221" xr:uid="{50598987-0BF3-464B-B28F-00ACC0C70C73}"/>
    <cellStyle name="20% - Accent3 2 2 2 3" xfId="1338" xr:uid="{D0FF2BD9-A96E-4B11-A803-3C0125BD6E89}"/>
    <cellStyle name="20% - Accent3 2 2 2 3 2" xfId="2921" xr:uid="{D3086E99-3910-435F-B3ED-870FB544EAB4}"/>
    <cellStyle name="20% - Accent3 2 2 2 3 2 2" xfId="9634" xr:uid="{10CA7C18-40DC-4DAA-B894-7925DA44BBC1}"/>
    <cellStyle name="20% - Accent3 2 2 2 3 2 2 2" xfId="16327" xr:uid="{6C253485-493B-40BD-A91C-78AD0E6DC1CF}"/>
    <cellStyle name="20% - Accent3 2 2 2 3 2 3" xfId="12920" xr:uid="{7043D6CA-4981-4FCE-8CDB-B31476739628}"/>
    <cellStyle name="20% - Accent3 2 2 2 3 2 4" xfId="6227" xr:uid="{C5CF95C8-A0CF-44C7-8BBB-98E74BFABE68}"/>
    <cellStyle name="20% - Accent3 2 2 2 3 3" xfId="8051" xr:uid="{8A95D0F3-CCC9-47D9-9C35-387A40C23E29}"/>
    <cellStyle name="20% - Accent3 2 2 2 3 3 2" xfId="14744" xr:uid="{D5CF3A21-C412-4670-BBA0-D8D560CCF6C8}"/>
    <cellStyle name="20% - Accent3 2 2 2 3 4" xfId="11337" xr:uid="{60D98602-8566-41F8-8919-FA4416C999EA}"/>
    <cellStyle name="20% - Accent3 2 2 2 3 5" xfId="4644" xr:uid="{8E6C0ECE-0580-4DC0-B60F-1BB36A5C29A3}"/>
    <cellStyle name="20% - Accent3 2 2 2 4" xfId="2241" xr:uid="{26D6376E-8F02-4391-9DFD-311657EA49AE}"/>
    <cellStyle name="20% - Accent3 2 2 2 4 2" xfId="8954" xr:uid="{DAEC0F01-66DC-49F2-9783-00329D96F35A}"/>
    <cellStyle name="20% - Accent3 2 2 2 4 2 2" xfId="15647" xr:uid="{D49962F3-00D5-4FF0-8354-5716A7C772C6}"/>
    <cellStyle name="20% - Accent3 2 2 2 4 3" xfId="12240" xr:uid="{715E7A89-60F0-4BE1-9BF8-A46DBEA653A1}"/>
    <cellStyle name="20% - Accent3 2 2 2 4 4" xfId="5547" xr:uid="{58725220-FC8C-4717-9304-D51262EA84A7}"/>
    <cellStyle name="20% - Accent3 2 2 2 5" xfId="7371" xr:uid="{F1C195CE-085A-45C0-8855-5E37F4BD57FA}"/>
    <cellStyle name="20% - Accent3 2 2 2 5 2" xfId="14064" xr:uid="{3C1DFE9D-0DE9-42D8-AFC9-08EEBE602C38}"/>
    <cellStyle name="20% - Accent3 2 2 2 6" xfId="10657" xr:uid="{E5600B31-2665-4683-8F89-F69AC7FE28CC}"/>
    <cellStyle name="20% - Accent3 2 2 2 7" xfId="3964" xr:uid="{0A7BC570-0E68-48AA-90FB-C656737FD662}"/>
    <cellStyle name="20% - Accent3 2 2 3" xfId="657" xr:uid="{6AAF7DAE-5E05-4B76-AE76-3C004ACD06E9}"/>
    <cellStyle name="20% - Accent3 2 2 3 2" xfId="914" xr:uid="{0832FFA8-CA4D-467B-B592-3D0C08FD361C}"/>
    <cellStyle name="20% - Accent3 2 2 3 2 2" xfId="1594" xr:uid="{5608DAC8-DB78-429C-B4C5-5A9BF5D02361}"/>
    <cellStyle name="20% - Accent3 2 2 3 2 2 2" xfId="3177" xr:uid="{867EA912-CE48-4EB0-A19A-0268FA0DA33D}"/>
    <cellStyle name="20% - Accent3 2 2 3 2 2 2 2" xfId="9890" xr:uid="{31A3AC13-3B20-46FB-B057-2B9B97136447}"/>
    <cellStyle name="20% - Accent3 2 2 3 2 2 2 2 2" xfId="16583" xr:uid="{1CC1291C-CFC4-4A0C-A00C-2E03B01C6209}"/>
    <cellStyle name="20% - Accent3 2 2 3 2 2 2 3" xfId="13176" xr:uid="{05A8F193-1025-442C-BB54-8A722420373F}"/>
    <cellStyle name="20% - Accent3 2 2 3 2 2 2 4" xfId="6483" xr:uid="{2998D373-53DF-40B1-9236-E90CCA8B48D1}"/>
    <cellStyle name="20% - Accent3 2 2 3 2 2 3" xfId="8307" xr:uid="{0889AF49-D260-479E-A374-C17604EDB9C5}"/>
    <cellStyle name="20% - Accent3 2 2 3 2 2 3 2" xfId="15000" xr:uid="{7B2014F7-9BBF-431A-8CC2-5EE9633A46BB}"/>
    <cellStyle name="20% - Accent3 2 2 3 2 2 4" xfId="11593" xr:uid="{187664CB-3787-4E3F-AE75-BD1B632A182A}"/>
    <cellStyle name="20% - Accent3 2 2 3 2 2 5" xfId="4900" xr:uid="{8C81488F-7640-4563-AC9C-053BD154938E}"/>
    <cellStyle name="20% - Accent3 2 2 3 2 3" xfId="2497" xr:uid="{8392FEBF-05B7-4FC2-AE28-5E463254D568}"/>
    <cellStyle name="20% - Accent3 2 2 3 2 3 2" xfId="9210" xr:uid="{8F165DA5-C8C5-4EC4-A79C-EC66F3BC3E05}"/>
    <cellStyle name="20% - Accent3 2 2 3 2 3 2 2" xfId="15903" xr:uid="{D8EE68AE-02B9-479D-B9BF-F55A03D23650}"/>
    <cellStyle name="20% - Accent3 2 2 3 2 3 3" xfId="12496" xr:uid="{AC9B3AEE-0F73-4C70-B681-58FD7DB1563F}"/>
    <cellStyle name="20% - Accent3 2 2 3 2 3 4" xfId="5803" xr:uid="{F2AFB110-CD09-4E9B-A667-2FB97CC75816}"/>
    <cellStyle name="20% - Accent3 2 2 3 2 4" xfId="7627" xr:uid="{9116E7B1-23CB-4CBC-89D4-82DFE33716A8}"/>
    <cellStyle name="20% - Accent3 2 2 3 2 4 2" xfId="14320" xr:uid="{729E99DD-76C0-4DA5-9801-46FF79367E01}"/>
    <cellStyle name="20% - Accent3 2 2 3 2 5" xfId="10913" xr:uid="{EABAEB6F-75A9-4E65-853C-7F788E1B165A}"/>
    <cellStyle name="20% - Accent3 2 2 3 2 6" xfId="4220" xr:uid="{74F57567-D5CB-46EE-A6D2-413CB966BAD1}"/>
    <cellStyle name="20% - Accent3 2 2 3 3" xfId="1337" xr:uid="{73F61824-520C-48CE-AB5F-32473DA8376F}"/>
    <cellStyle name="20% - Accent3 2 2 3 3 2" xfId="2920" xr:uid="{980A673C-A734-4136-9E64-22A0BB896855}"/>
    <cellStyle name="20% - Accent3 2 2 3 3 2 2" xfId="9633" xr:uid="{54AED966-792D-4366-83AF-C61703E08987}"/>
    <cellStyle name="20% - Accent3 2 2 3 3 2 2 2" xfId="16326" xr:uid="{7CCA10BD-4BF6-42E0-8A09-0B775779EC8D}"/>
    <cellStyle name="20% - Accent3 2 2 3 3 2 3" xfId="12919" xr:uid="{BD9C32BA-B348-4742-BD18-5C32089F089D}"/>
    <cellStyle name="20% - Accent3 2 2 3 3 2 4" xfId="6226" xr:uid="{6DAD5D99-F917-4E43-82D3-2C8B7EBE4456}"/>
    <cellStyle name="20% - Accent3 2 2 3 3 3" xfId="8050" xr:uid="{02C852EB-2EC1-4367-88D8-6239146ADFE6}"/>
    <cellStyle name="20% - Accent3 2 2 3 3 3 2" xfId="14743" xr:uid="{540F8571-56DA-4024-9D41-BF24DF48E716}"/>
    <cellStyle name="20% - Accent3 2 2 3 3 4" xfId="11336" xr:uid="{0E08983F-8D6A-48DE-B0D0-19F8ADCC0523}"/>
    <cellStyle name="20% - Accent3 2 2 3 3 5" xfId="4643" xr:uid="{99584421-3C05-41F7-A3B8-BD2932B556EA}"/>
    <cellStyle name="20% - Accent3 2 2 3 4" xfId="2240" xr:uid="{7CB33B40-0787-435D-9729-D9C0D403F703}"/>
    <cellStyle name="20% - Accent3 2 2 3 4 2" xfId="8953" xr:uid="{C9ACBC14-1380-4A1C-BCB3-A49C033510D8}"/>
    <cellStyle name="20% - Accent3 2 2 3 4 2 2" xfId="15646" xr:uid="{EC6EB621-E4A3-464B-86AF-B4EAED6F7C74}"/>
    <cellStyle name="20% - Accent3 2 2 3 4 3" xfId="12239" xr:uid="{8EC3C4B7-52BA-4BBE-850D-E52E8BF2DB5E}"/>
    <cellStyle name="20% - Accent3 2 2 3 4 4" xfId="5546" xr:uid="{87A6B176-174B-408D-83D1-68CECF2FDA49}"/>
    <cellStyle name="20% - Accent3 2 2 3 5" xfId="7370" xr:uid="{14EE7783-A5CB-4CEC-9DDA-99AFF94F4131}"/>
    <cellStyle name="20% - Accent3 2 2 3 5 2" xfId="14063" xr:uid="{4226ED59-8D3C-4E8C-A612-DF936A5EC069}"/>
    <cellStyle name="20% - Accent3 2 2 3 6" xfId="10656" xr:uid="{293D9C3A-F043-4603-B9A3-4A89958AE97D}"/>
    <cellStyle name="20% - Accent3 2 2 3 7" xfId="3963" xr:uid="{FEA52AAD-19AC-497B-9212-38DEB3EE6D1A}"/>
    <cellStyle name="20% - Accent3 2 2 4" xfId="591" xr:uid="{AC65E1D3-F1B9-4C03-8E0C-A14077B42D25}"/>
    <cellStyle name="20% - Accent3 2 2 4 2" xfId="1271" xr:uid="{9A70DA21-20A0-41D8-9149-A661034B0108}"/>
    <cellStyle name="20% - Accent3 2 2 4 2 2" xfId="2854" xr:uid="{9146AEE5-A83B-46B5-BD09-7EF344DC275A}"/>
    <cellStyle name="20% - Accent3 2 2 4 2 2 2" xfId="9567" xr:uid="{95F27CD1-1F0C-45B4-84BE-1B76B7BCA959}"/>
    <cellStyle name="20% - Accent3 2 2 4 2 2 2 2" xfId="16260" xr:uid="{4811C187-586C-4880-895B-8A04BC62EE3A}"/>
    <cellStyle name="20% - Accent3 2 2 4 2 2 3" xfId="12853" xr:uid="{FE866887-FFEF-43C1-B4B4-9EB9CFA0B6BA}"/>
    <cellStyle name="20% - Accent3 2 2 4 2 2 4" xfId="6160" xr:uid="{95875D9A-8A58-470B-87B1-D185BDCD2187}"/>
    <cellStyle name="20% - Accent3 2 2 4 2 3" xfId="7984" xr:uid="{11FDE4FC-8FE3-44F0-99B6-B02FC0235AEC}"/>
    <cellStyle name="20% - Accent3 2 2 4 2 3 2" xfId="14677" xr:uid="{F3B84A43-9814-43B8-9C12-6D8CC4E04072}"/>
    <cellStyle name="20% - Accent3 2 2 4 2 4" xfId="11270" xr:uid="{CD221478-664D-41D0-B74C-438D37999DC0}"/>
    <cellStyle name="20% - Accent3 2 2 4 2 5" xfId="4577" xr:uid="{6538B204-D464-4420-A262-C83F44086F6F}"/>
    <cellStyle name="20% - Accent3 2 2 4 3" xfId="2174" xr:uid="{754483A4-5814-4230-A756-00A5E13BB3FF}"/>
    <cellStyle name="20% - Accent3 2 2 4 3 2" xfId="8887" xr:uid="{C87AE2D5-7AD4-496F-9528-3F5E0B36C513}"/>
    <cellStyle name="20% - Accent3 2 2 4 3 2 2" xfId="15580" xr:uid="{E1B9F959-CA4F-4E26-AD01-40C3BCC3948D}"/>
    <cellStyle name="20% - Accent3 2 2 4 3 3" xfId="12173" xr:uid="{03C94746-B2C0-40C3-B927-5A01B1D1CADC}"/>
    <cellStyle name="20% - Accent3 2 2 4 3 4" xfId="5480" xr:uid="{1ABDE3CB-4828-446C-A2DD-5E8264A0099E}"/>
    <cellStyle name="20% - Accent3 2 2 4 4" xfId="7304" xr:uid="{C872FBD5-8C30-4074-BB59-CA16AB8DB03F}"/>
    <cellStyle name="20% - Accent3 2 2 4 4 2" xfId="13997" xr:uid="{84A5252B-B617-4270-B85B-EDE61A99BF34}"/>
    <cellStyle name="20% - Accent3 2 2 4 5" xfId="10590" xr:uid="{6531BB1E-DA14-4C30-9AE7-EE52FFC41DE9}"/>
    <cellStyle name="20% - Accent3 2 2 4 6" xfId="3897" xr:uid="{C3340170-E030-4347-B251-7B2437F94FD1}"/>
    <cellStyle name="20% - Accent3 2 2 5" xfId="848" xr:uid="{51EBC0E6-446D-4830-BC14-931927994533}"/>
    <cellStyle name="20% - Accent3 2 2 5 2" xfId="1528" xr:uid="{86B50EFB-C6AF-435C-99D6-D28AF6A6BF96}"/>
    <cellStyle name="20% - Accent3 2 2 5 2 2" xfId="3111" xr:uid="{4DA50E94-67FF-4804-B01E-73B018DB7067}"/>
    <cellStyle name="20% - Accent3 2 2 5 2 2 2" xfId="9824" xr:uid="{9A0FA78D-AA93-435E-8F4C-869DCC2B86A2}"/>
    <cellStyle name="20% - Accent3 2 2 5 2 2 2 2" xfId="16517" xr:uid="{CFC708EF-C6A1-4DD2-815A-9120920C0239}"/>
    <cellStyle name="20% - Accent3 2 2 5 2 2 3" xfId="13110" xr:uid="{663ED692-98D8-44A3-A864-EC5110C531F0}"/>
    <cellStyle name="20% - Accent3 2 2 5 2 2 4" xfId="6417" xr:uid="{6BE96105-2056-4CD9-BB67-BF85D3D0066C}"/>
    <cellStyle name="20% - Accent3 2 2 5 2 3" xfId="8241" xr:uid="{128B8B9C-C857-4485-9728-A0C17D099823}"/>
    <cellStyle name="20% - Accent3 2 2 5 2 3 2" xfId="14934" xr:uid="{63F17D44-0CFB-4745-AB5A-A9E1B5ADE40C}"/>
    <cellStyle name="20% - Accent3 2 2 5 2 4" xfId="11527" xr:uid="{1AFA04E1-1547-49F9-8017-AFE1E79DD5DD}"/>
    <cellStyle name="20% - Accent3 2 2 5 2 5" xfId="4834" xr:uid="{B69198BE-C5E3-4A8E-8171-49AC4DEC6497}"/>
    <cellStyle name="20% - Accent3 2 2 5 3" xfId="2431" xr:uid="{1480B9FB-1E49-465E-A0FB-635995BC21E2}"/>
    <cellStyle name="20% - Accent3 2 2 5 3 2" xfId="9144" xr:uid="{B5D8C993-4DEA-4C42-8C8B-83E82705CB81}"/>
    <cellStyle name="20% - Accent3 2 2 5 3 2 2" xfId="15837" xr:uid="{B66BC55B-5889-4B0F-9746-A508FED21DF7}"/>
    <cellStyle name="20% - Accent3 2 2 5 3 3" xfId="12430" xr:uid="{BFAB0AD1-94A5-4D1D-A8FE-D41FFA08EDF1}"/>
    <cellStyle name="20% - Accent3 2 2 5 3 4" xfId="5737" xr:uid="{CD30F88B-A326-4ADD-9646-5BDEA8ACBA02}"/>
    <cellStyle name="20% - Accent3 2 2 5 4" xfId="7561" xr:uid="{43B0C175-3CFA-45E8-97A4-1C05FE8BDE2A}"/>
    <cellStyle name="20% - Accent3 2 2 5 4 2" xfId="14254" xr:uid="{BFC0CEE5-6163-46D3-B48C-9DEB5D74C888}"/>
    <cellStyle name="20% - Accent3 2 2 5 5" xfId="10847" xr:uid="{BF154910-40CF-4C53-B4C8-F3558A53A357}"/>
    <cellStyle name="20% - Accent3 2 2 5 6" xfId="4154" xr:uid="{7C6333BD-ABBB-4263-9122-033BABCCA7C1}"/>
    <cellStyle name="20% - Accent3 2 2 6" xfId="508" xr:uid="{0C945B9A-D006-4341-A07D-5A063ECC39A6}"/>
    <cellStyle name="20% - Accent3 2 2 6 2" xfId="1188" xr:uid="{D525B562-223B-4A56-A788-B58B50F5025D}"/>
    <cellStyle name="20% - Accent3 2 2 6 2 2" xfId="2771" xr:uid="{9E1BE475-2C8D-4F5C-8001-F44C1F11BAAB}"/>
    <cellStyle name="20% - Accent3 2 2 6 2 2 2" xfId="9484" xr:uid="{971C7FB5-1670-47C5-860A-DE2FA6701678}"/>
    <cellStyle name="20% - Accent3 2 2 6 2 2 2 2" xfId="16177" xr:uid="{EF3C687E-40D7-448B-8E33-8512A8733168}"/>
    <cellStyle name="20% - Accent3 2 2 6 2 2 3" xfId="12770" xr:uid="{5FC50A2E-75B6-4024-B943-D91FD810BFC8}"/>
    <cellStyle name="20% - Accent3 2 2 6 2 2 4" xfId="6077" xr:uid="{6D7F74D3-834E-4F34-A62A-A3178B52A178}"/>
    <cellStyle name="20% - Accent3 2 2 6 2 3" xfId="7901" xr:uid="{E03C0AA5-CE65-4B76-8959-AB5421082FB5}"/>
    <cellStyle name="20% - Accent3 2 2 6 2 3 2" xfId="14594" xr:uid="{0807C6ED-CFEF-4CE9-A2AB-2C22C726E884}"/>
    <cellStyle name="20% - Accent3 2 2 6 2 4" xfId="11187" xr:uid="{3F353E4B-CC27-488E-BBC9-4DCF15797E13}"/>
    <cellStyle name="20% - Accent3 2 2 6 2 5" xfId="4494" xr:uid="{EDB833F3-EB1F-4768-9509-D49CE411731E}"/>
    <cellStyle name="20% - Accent3 2 2 6 3" xfId="2091" xr:uid="{0271C413-FA0A-4697-BE70-1C16049862CE}"/>
    <cellStyle name="20% - Accent3 2 2 6 3 2" xfId="8804" xr:uid="{C645A84D-1F13-4D7E-802A-729E29AC411E}"/>
    <cellStyle name="20% - Accent3 2 2 6 3 2 2" xfId="15497" xr:uid="{216C4DD5-2F9B-439B-BE13-FB9943B58E76}"/>
    <cellStyle name="20% - Accent3 2 2 6 3 3" xfId="12090" xr:uid="{7FEF6372-7BEF-42DE-B6B9-2A8D48630122}"/>
    <cellStyle name="20% - Accent3 2 2 6 3 4" xfId="5397" xr:uid="{62AC692B-A3F3-41A0-9211-86177EDFA2A5}"/>
    <cellStyle name="20% - Accent3 2 2 6 4" xfId="7221" xr:uid="{0345F08E-19B8-4910-842E-4FFBDCF368D3}"/>
    <cellStyle name="20% - Accent3 2 2 6 4 2" xfId="13914" xr:uid="{101E20B5-76D2-43D6-888D-7566728C638D}"/>
    <cellStyle name="20% - Accent3 2 2 6 5" xfId="10507" xr:uid="{7CB96355-BBF0-4EAA-9B7E-C82FD20CCCE7}"/>
    <cellStyle name="20% - Accent3 2 2 6 6" xfId="3814" xr:uid="{56F49CB4-5BAA-4B76-975D-9D3E95C74FDD}"/>
    <cellStyle name="20% - Accent3 2 2 7" xfId="398" xr:uid="{F2470B6B-5C11-4658-91F7-A71F03A39027}"/>
    <cellStyle name="20% - Accent3 2 2 7 2" xfId="1981" xr:uid="{5221C916-66DF-437B-8830-81356D22305B}"/>
    <cellStyle name="20% - Accent3 2 2 7 2 2" xfId="8694" xr:uid="{9F85AFB0-0A9E-4357-8E94-8A80301E5E08}"/>
    <cellStyle name="20% - Accent3 2 2 7 2 2 2" xfId="15387" xr:uid="{18C20A1E-C3FA-473F-8C1F-B9DAD95907C0}"/>
    <cellStyle name="20% - Accent3 2 2 7 2 3" xfId="11980" xr:uid="{D6A40A5C-9875-4BDB-843B-F5C0908672EB}"/>
    <cellStyle name="20% - Accent3 2 2 7 2 4" xfId="5287" xr:uid="{F50DB839-EB9E-42DF-8717-DAE4A53F2F0B}"/>
    <cellStyle name="20% - Accent3 2 2 7 3" xfId="7111" xr:uid="{7425B5EE-9936-4D92-AFD2-90C980EBF316}"/>
    <cellStyle name="20% - Accent3 2 2 7 3 2" xfId="13804" xr:uid="{1E3855AF-7946-4D59-AC6D-9A8CD3F73FB5}"/>
    <cellStyle name="20% - Accent3 2 2 7 4" xfId="10397" xr:uid="{A1E93ED3-A5D4-4983-B853-1007BAEA1564}"/>
    <cellStyle name="20% - Accent3 2 2 7 5" xfId="3704" xr:uid="{101CA7A8-B155-4196-8192-BEE02D19BB44}"/>
    <cellStyle name="20% - Accent3 2 2 8" xfId="1078" xr:uid="{2C9742CD-2A63-4B49-8E6B-87626C26C4EA}"/>
    <cellStyle name="20% - Accent3 2 2 8 2" xfId="2661" xr:uid="{5D317B0F-3F4E-467B-B5B0-4D6EBDE0122B}"/>
    <cellStyle name="20% - Accent3 2 2 8 2 2" xfId="9374" xr:uid="{38EC7086-26F2-4822-978C-E95A3F603FCA}"/>
    <cellStyle name="20% - Accent3 2 2 8 2 2 2" xfId="16067" xr:uid="{B0FEED7E-23F5-46E0-9CA2-A45C40B1359E}"/>
    <cellStyle name="20% - Accent3 2 2 8 2 3" xfId="12660" xr:uid="{B07C9420-BBA7-48E9-A2CB-65578DB54A48}"/>
    <cellStyle name="20% - Accent3 2 2 8 2 4" xfId="5967" xr:uid="{BEECD941-5882-4ADE-A6E6-D7DBCC158F3D}"/>
    <cellStyle name="20% - Accent3 2 2 8 3" xfId="7791" xr:uid="{D0B1BB13-89CD-4558-88DB-A30CCB6C0BED}"/>
    <cellStyle name="20% - Accent3 2 2 8 3 2" xfId="14484" xr:uid="{489D3C6C-5FFC-4F23-8903-905C66863046}"/>
    <cellStyle name="20% - Accent3 2 2 8 4" xfId="11077" xr:uid="{EF682107-479E-4B54-870E-A5A231E990CF}"/>
    <cellStyle name="20% - Accent3 2 2 8 5" xfId="4384" xr:uid="{BB67DD8E-3F0D-47E6-B458-D32026012858}"/>
    <cellStyle name="20% - Accent3 2 2 9" xfId="323" xr:uid="{9B09F719-E67F-48BA-AD78-A8D2B168D193}"/>
    <cellStyle name="20% - Accent3 2 2 9 2" xfId="1906" xr:uid="{01D1A277-2B1C-4027-82CF-FBF9D7CBB0ED}"/>
    <cellStyle name="20% - Accent3 2 2 9 2 2" xfId="8619" xr:uid="{D40353EA-7904-425C-A909-B2F54E6ED71F}"/>
    <cellStyle name="20% - Accent3 2 2 9 2 2 2" xfId="15312" xr:uid="{EE4C63FA-AA2D-43AC-8D80-7832FDB53877}"/>
    <cellStyle name="20% - Accent3 2 2 9 2 3" xfId="11905" xr:uid="{DAC9EBFB-B754-49CC-A24D-1841FFC969E6}"/>
    <cellStyle name="20% - Accent3 2 2 9 2 4" xfId="5212" xr:uid="{EE617D6A-4DD3-4D08-9280-243BE3224578}"/>
    <cellStyle name="20% - Accent3 2 2 9 3" xfId="7036" xr:uid="{0022F61A-EA18-4041-BBE5-46367705951B}"/>
    <cellStyle name="20% - Accent3 2 2 9 3 2" xfId="13729" xr:uid="{8D44B152-8A6A-4A9F-A0CE-7E967C0B06A9}"/>
    <cellStyle name="20% - Accent3 2 2 9 4" xfId="10322" xr:uid="{76C0B55F-0AD3-4016-9125-C57A72DB91C5}"/>
    <cellStyle name="20% - Accent3 2 2 9 5" xfId="3629" xr:uid="{8722E8CA-C1B1-4131-8FDF-7522BC6D7909}"/>
    <cellStyle name="20% - Accent3 2 3" xfId="659" xr:uid="{0950FCAB-FF0F-43F3-AC42-DC257B2335E7}"/>
    <cellStyle name="20% - Accent3 2 3 2" xfId="916" xr:uid="{38113A96-DA0C-4C1B-B3F4-096152A4B37D}"/>
    <cellStyle name="20% - Accent3 2 3 2 2" xfId="1596" xr:uid="{17BD67B5-74A0-4321-93CD-EC9507360802}"/>
    <cellStyle name="20% - Accent3 2 3 2 2 2" xfId="3179" xr:uid="{3DCFFD92-ADA0-46C3-B016-B0B9E73A7390}"/>
    <cellStyle name="20% - Accent3 2 3 2 2 2 2" xfId="9892" xr:uid="{36FF31AB-F07B-4021-82D1-3EFCB9FFC322}"/>
    <cellStyle name="20% - Accent3 2 3 2 2 2 2 2" xfId="16585" xr:uid="{BF725879-F460-42E2-A420-E19AFBF3D01C}"/>
    <cellStyle name="20% - Accent3 2 3 2 2 2 3" xfId="13178" xr:uid="{DBFAF56B-CDCD-4BCE-B6BA-FCB31AFB67B8}"/>
    <cellStyle name="20% - Accent3 2 3 2 2 2 4" xfId="6485" xr:uid="{D392609E-3265-4E88-9ED4-76CB028DE659}"/>
    <cellStyle name="20% - Accent3 2 3 2 2 3" xfId="8309" xr:uid="{E42E50E8-E9E1-483D-8ED5-081A51C94114}"/>
    <cellStyle name="20% - Accent3 2 3 2 2 3 2" xfId="15002" xr:uid="{4D1C5C9C-354F-4935-AE02-D2CEA3608C1B}"/>
    <cellStyle name="20% - Accent3 2 3 2 2 4" xfId="11595" xr:uid="{2B7FEFB8-6387-42DC-B42E-39CD69CB05ED}"/>
    <cellStyle name="20% - Accent3 2 3 2 2 5" xfId="4902" xr:uid="{0CFF12EF-1287-4438-93C5-337070775B12}"/>
    <cellStyle name="20% - Accent3 2 3 2 3" xfId="2499" xr:uid="{00C3FCD3-C5B9-4B97-86C6-D0AEE2795E5D}"/>
    <cellStyle name="20% - Accent3 2 3 2 3 2" xfId="9212" xr:uid="{C3630EF5-1FBF-4264-B726-DAB870F6B531}"/>
    <cellStyle name="20% - Accent3 2 3 2 3 2 2" xfId="15905" xr:uid="{2F127F32-14FE-4555-959D-0D108599A5AF}"/>
    <cellStyle name="20% - Accent3 2 3 2 3 3" xfId="12498" xr:uid="{CBFCB398-C1C2-467C-AD32-2AB2A13170EB}"/>
    <cellStyle name="20% - Accent3 2 3 2 3 4" xfId="5805" xr:uid="{6D0F52F0-9AE6-4BE6-A224-C8A6BDA68E41}"/>
    <cellStyle name="20% - Accent3 2 3 2 4" xfId="7629" xr:uid="{CB05DB6A-D821-4342-839C-0AF3778368C9}"/>
    <cellStyle name="20% - Accent3 2 3 2 4 2" xfId="14322" xr:uid="{ED1D9856-33E6-4BB5-B64A-F0EAE76AA069}"/>
    <cellStyle name="20% - Accent3 2 3 2 5" xfId="10915" xr:uid="{F82C226D-7267-49F6-8B3B-B743F731A471}"/>
    <cellStyle name="20% - Accent3 2 3 2 6" xfId="4222" xr:uid="{D15D70C2-D575-44A3-B076-EACCB67CCBCD}"/>
    <cellStyle name="20% - Accent3 2 3 3" xfId="1339" xr:uid="{5EDF2083-9AD9-490D-A47A-4BD835718857}"/>
    <cellStyle name="20% - Accent3 2 3 3 2" xfId="2922" xr:uid="{FEC0D55F-961C-431D-9664-0F0D3E4BBFFC}"/>
    <cellStyle name="20% - Accent3 2 3 3 2 2" xfId="9635" xr:uid="{F11D2B9B-F0D4-46FE-B5C9-268737455425}"/>
    <cellStyle name="20% - Accent3 2 3 3 2 2 2" xfId="16328" xr:uid="{A4331997-BFC2-454C-9684-C40DDB5B1F28}"/>
    <cellStyle name="20% - Accent3 2 3 3 2 3" xfId="12921" xr:uid="{5AB7BA76-A6D8-4913-B5FC-F3104DCA6D62}"/>
    <cellStyle name="20% - Accent3 2 3 3 2 4" xfId="6228" xr:uid="{F6EF011C-D03F-4E90-822D-4E2388769CC1}"/>
    <cellStyle name="20% - Accent3 2 3 3 3" xfId="8052" xr:uid="{7CCF935F-1995-4F38-BCA1-8F49C19B6414}"/>
    <cellStyle name="20% - Accent3 2 3 3 3 2" xfId="14745" xr:uid="{B1664493-AEBE-4E3F-9A49-6D34F37891D5}"/>
    <cellStyle name="20% - Accent3 2 3 3 4" xfId="11338" xr:uid="{DC1018DD-6B73-455E-A480-712180021BFC}"/>
    <cellStyle name="20% - Accent3 2 3 3 5" xfId="4645" xr:uid="{F52E3938-AA5F-4148-B1C3-855AEA2D0D47}"/>
    <cellStyle name="20% - Accent3 2 3 4" xfId="2242" xr:uid="{48133998-8A03-48F2-A4A4-DB06446A6D1D}"/>
    <cellStyle name="20% - Accent3 2 3 4 2" xfId="8955" xr:uid="{9FCD2E58-11F5-4075-BF00-754E6095D3EE}"/>
    <cellStyle name="20% - Accent3 2 3 4 2 2" xfId="15648" xr:uid="{6F566E52-F862-4E30-A782-57EE96744602}"/>
    <cellStyle name="20% - Accent3 2 3 4 3" xfId="12241" xr:uid="{E676F339-5A6B-4422-AB59-6A13A0C91A7C}"/>
    <cellStyle name="20% - Accent3 2 3 4 4" xfId="5548" xr:uid="{48EB3909-ADD9-46C8-A70B-C1252EF00D30}"/>
    <cellStyle name="20% - Accent3 2 3 5" xfId="7372" xr:uid="{401C46C5-586A-42C1-AF24-3C25C8DDFC19}"/>
    <cellStyle name="20% - Accent3 2 3 5 2" xfId="14065" xr:uid="{A1FD9BAD-21C0-402A-B7BB-4A03CBF7F38B}"/>
    <cellStyle name="20% - Accent3 2 3 6" xfId="10658" xr:uid="{9B746F46-59E5-434C-B844-A78583F03286}"/>
    <cellStyle name="20% - Accent3 2 3 7" xfId="3965" xr:uid="{31A52CBE-CBEF-4F37-B685-6BC2F4CF33E7}"/>
    <cellStyle name="20% - Accent3 2 4" xfId="656" xr:uid="{F3C031A2-1F5E-47AD-B774-7C2232E5580A}"/>
    <cellStyle name="20% - Accent3 2 4 2" xfId="913" xr:uid="{6B677FCB-3B04-459C-B187-EEE6BA367EF5}"/>
    <cellStyle name="20% - Accent3 2 4 2 2" xfId="1593" xr:uid="{90FDEA77-0D8E-4695-9B3D-EA0F93FAB5A7}"/>
    <cellStyle name="20% - Accent3 2 4 2 2 2" xfId="3176" xr:uid="{33EC77EF-A0CE-4F36-AD48-B99760245D66}"/>
    <cellStyle name="20% - Accent3 2 4 2 2 2 2" xfId="9889" xr:uid="{1B8056AC-ACC0-4F9C-B9DD-C64DF13E3CD6}"/>
    <cellStyle name="20% - Accent3 2 4 2 2 2 2 2" xfId="16582" xr:uid="{25BBFEDF-88BF-4FD7-987D-B60035E53ABD}"/>
    <cellStyle name="20% - Accent3 2 4 2 2 2 3" xfId="13175" xr:uid="{1F782C47-8112-415B-AFD5-67A4033C107A}"/>
    <cellStyle name="20% - Accent3 2 4 2 2 2 4" xfId="6482" xr:uid="{7AA777DC-431F-4717-BA54-BBB359E7BB3E}"/>
    <cellStyle name="20% - Accent3 2 4 2 2 3" xfId="8306" xr:uid="{76DD1B7D-DAC6-4CCA-9AF2-B8D990D93D67}"/>
    <cellStyle name="20% - Accent3 2 4 2 2 3 2" xfId="14999" xr:uid="{A755CAA9-9192-4345-944E-B974D9A75E5F}"/>
    <cellStyle name="20% - Accent3 2 4 2 2 4" xfId="11592" xr:uid="{76B2D27C-ACBF-4367-BEB0-2807CFE90ACC}"/>
    <cellStyle name="20% - Accent3 2 4 2 2 5" xfId="4899" xr:uid="{E75C0AF9-5210-48E9-91AF-25A6C96B48A2}"/>
    <cellStyle name="20% - Accent3 2 4 2 3" xfId="2496" xr:uid="{2BD69BFC-30BF-475E-9243-632E50B60C8D}"/>
    <cellStyle name="20% - Accent3 2 4 2 3 2" xfId="9209" xr:uid="{E2ACC693-7FD8-4A50-9311-EBCAE552377D}"/>
    <cellStyle name="20% - Accent3 2 4 2 3 2 2" xfId="15902" xr:uid="{98CBBBBD-852F-4F36-8D5C-F0150B58979A}"/>
    <cellStyle name="20% - Accent3 2 4 2 3 3" xfId="12495" xr:uid="{E5C2F4E5-D4DD-489F-B5D6-3CBA5928BDB6}"/>
    <cellStyle name="20% - Accent3 2 4 2 3 4" xfId="5802" xr:uid="{059FB357-E0A6-4B66-8813-EFFA4A3C87A3}"/>
    <cellStyle name="20% - Accent3 2 4 2 4" xfId="7626" xr:uid="{2988CFB6-3374-4C89-A460-4BBED6FBEB68}"/>
    <cellStyle name="20% - Accent3 2 4 2 4 2" xfId="14319" xr:uid="{E95EBDB1-7603-469C-9888-3B798407EAA2}"/>
    <cellStyle name="20% - Accent3 2 4 2 5" xfId="10912" xr:uid="{E414FEED-256B-4E5B-ACD3-2B6671D4E5B2}"/>
    <cellStyle name="20% - Accent3 2 4 2 6" xfId="4219" xr:uid="{5E4F1822-9F0F-4AA4-99D7-0851B869BBF7}"/>
    <cellStyle name="20% - Accent3 2 4 3" xfId="1336" xr:uid="{A2FEF01D-92B1-425C-BE56-20E09AA9F7B9}"/>
    <cellStyle name="20% - Accent3 2 4 3 2" xfId="2919" xr:uid="{C0709192-12FF-40B3-A7C5-09E118603CCE}"/>
    <cellStyle name="20% - Accent3 2 4 3 2 2" xfId="9632" xr:uid="{F3C2A693-9352-47F0-9DAD-D864B8E30CCA}"/>
    <cellStyle name="20% - Accent3 2 4 3 2 2 2" xfId="16325" xr:uid="{99F7087A-0681-4B14-A68E-C69B64CE2B1A}"/>
    <cellStyle name="20% - Accent3 2 4 3 2 3" xfId="12918" xr:uid="{BEF05703-DD8B-4736-83C8-AC2C364614DF}"/>
    <cellStyle name="20% - Accent3 2 4 3 2 4" xfId="6225" xr:uid="{6515CB59-C2A7-4272-B69E-39FF37AC3573}"/>
    <cellStyle name="20% - Accent3 2 4 3 3" xfId="8049" xr:uid="{0AB04883-60FC-487E-88E3-F9F1717A7A28}"/>
    <cellStyle name="20% - Accent3 2 4 3 3 2" xfId="14742" xr:uid="{CBA53EB6-9834-4141-8650-6877D2307EC6}"/>
    <cellStyle name="20% - Accent3 2 4 3 4" xfId="11335" xr:uid="{2DD8466C-0F4B-49CF-9975-79759D2A384D}"/>
    <cellStyle name="20% - Accent3 2 4 3 5" xfId="4642" xr:uid="{41931075-3744-49E3-8D29-99A4A8368992}"/>
    <cellStyle name="20% - Accent3 2 4 4" xfId="2239" xr:uid="{723B0501-EA98-4433-9B22-45D10B44148F}"/>
    <cellStyle name="20% - Accent3 2 4 4 2" xfId="8952" xr:uid="{44E72F24-5A3D-4023-9DF3-E010CA0CDE20}"/>
    <cellStyle name="20% - Accent3 2 4 4 2 2" xfId="15645" xr:uid="{9B6B39E5-5451-4413-A943-32C03A3A617D}"/>
    <cellStyle name="20% - Accent3 2 4 4 3" xfId="12238" xr:uid="{581C57E9-90D9-4A2D-8A06-DBD00F3AFF72}"/>
    <cellStyle name="20% - Accent3 2 4 4 4" xfId="5545" xr:uid="{12729FF5-7791-473D-9215-ED65D23BAEB1}"/>
    <cellStyle name="20% - Accent3 2 4 5" xfId="7369" xr:uid="{B5EFFD23-C951-4A19-AEA2-D9F48366496F}"/>
    <cellStyle name="20% - Accent3 2 4 5 2" xfId="14062" xr:uid="{8CD2A49B-DBFC-4156-B805-4EE9D25850F1}"/>
    <cellStyle name="20% - Accent3 2 4 6" xfId="10655" xr:uid="{92EB8E6E-D47C-443D-B336-48B85C508721}"/>
    <cellStyle name="20% - Accent3 2 4 7" xfId="3962" xr:uid="{2CA3F5C0-4911-498C-96DA-38D7F6218156}"/>
    <cellStyle name="20% - Accent3 2 5" xfId="572" xr:uid="{72F32CC3-1A9A-49B8-ABDA-41E85F152123}"/>
    <cellStyle name="20% - Accent3 2 5 2" xfId="1252" xr:uid="{7C7FBE46-AF38-4843-8B87-7C2475A00CE7}"/>
    <cellStyle name="20% - Accent3 2 5 2 2" xfId="2835" xr:uid="{6787FC0E-1D47-4245-A26C-38137B24AD92}"/>
    <cellStyle name="20% - Accent3 2 5 2 2 2" xfId="9548" xr:uid="{B0836F69-38EE-40C1-B05A-7AF4B92480B8}"/>
    <cellStyle name="20% - Accent3 2 5 2 2 2 2" xfId="16241" xr:uid="{7FB7A89B-FD2B-4EC7-B91D-DED8F3DD695E}"/>
    <cellStyle name="20% - Accent3 2 5 2 2 3" xfId="12834" xr:uid="{14C598A8-A6BC-4812-AC09-579FA2C39406}"/>
    <cellStyle name="20% - Accent3 2 5 2 2 4" xfId="6141" xr:uid="{052515D4-C7DD-4023-975C-ACEA67BD315E}"/>
    <cellStyle name="20% - Accent3 2 5 2 3" xfId="7965" xr:uid="{3183D711-10C2-414B-A261-E4E4D0F079C5}"/>
    <cellStyle name="20% - Accent3 2 5 2 3 2" xfId="14658" xr:uid="{370D4A5D-70C3-428C-8ED4-60761424FAA6}"/>
    <cellStyle name="20% - Accent3 2 5 2 4" xfId="11251" xr:uid="{394D873A-4B97-40D1-986F-6B2A5F2F1C2D}"/>
    <cellStyle name="20% - Accent3 2 5 2 5" xfId="4558" xr:uid="{0683ECB6-AD09-4F0B-B065-E564306E9EA0}"/>
    <cellStyle name="20% - Accent3 2 5 3" xfId="2155" xr:uid="{2D41905A-22FD-4DF9-96FC-567BEFDC633C}"/>
    <cellStyle name="20% - Accent3 2 5 3 2" xfId="8868" xr:uid="{DDF61BB5-F66B-4E44-87E7-1B5EBF92ABED}"/>
    <cellStyle name="20% - Accent3 2 5 3 2 2" xfId="15561" xr:uid="{0A027D1E-0362-4DFA-8368-17E240F36A12}"/>
    <cellStyle name="20% - Accent3 2 5 3 3" xfId="12154" xr:uid="{2B28EB2C-2A12-4F75-9450-8008096DFB06}"/>
    <cellStyle name="20% - Accent3 2 5 3 4" xfId="5461" xr:uid="{886656D0-47E2-414D-9668-57178C65E90D}"/>
    <cellStyle name="20% - Accent3 2 5 4" xfId="7285" xr:uid="{844EB280-309E-4182-A986-784871B778A6}"/>
    <cellStyle name="20% - Accent3 2 5 4 2" xfId="13978" xr:uid="{AC660084-43B4-4158-8936-8B0828C5B9E9}"/>
    <cellStyle name="20% - Accent3 2 5 5" xfId="10571" xr:uid="{64D63D64-B694-40F7-9F99-E55E24A53475}"/>
    <cellStyle name="20% - Accent3 2 5 6" xfId="3878" xr:uid="{126D0C5D-B620-42A6-A546-8A51A5DFB02D}"/>
    <cellStyle name="20% - Accent3 2 6" xfId="829" xr:uid="{A9C01E7D-941A-4F0C-9198-638C5F517203}"/>
    <cellStyle name="20% - Accent3 2 6 2" xfId="1509" xr:uid="{28FEEACC-2871-4FEC-BFAE-32E7D3F3739D}"/>
    <cellStyle name="20% - Accent3 2 6 2 2" xfId="3092" xr:uid="{EAAF4990-D429-4381-82A9-EA86C0BED575}"/>
    <cellStyle name="20% - Accent3 2 6 2 2 2" xfId="9805" xr:uid="{383FAE15-258B-4F27-BF97-0DFC212E571E}"/>
    <cellStyle name="20% - Accent3 2 6 2 2 2 2" xfId="16498" xr:uid="{9F899D72-3E5B-4A4A-AB9C-E67E2E04C394}"/>
    <cellStyle name="20% - Accent3 2 6 2 2 3" xfId="13091" xr:uid="{33289142-1C28-4572-92A2-9D051DEAF4D1}"/>
    <cellStyle name="20% - Accent3 2 6 2 2 4" xfId="6398" xr:uid="{1989EF9B-1D59-4ED8-ABC1-169E732A868E}"/>
    <cellStyle name="20% - Accent3 2 6 2 3" xfId="8222" xr:uid="{C7002903-3817-4A36-9057-FC5E15B0E914}"/>
    <cellStyle name="20% - Accent3 2 6 2 3 2" xfId="14915" xr:uid="{CAC91B16-6966-4BB6-ACA2-F6CD7B0E0B34}"/>
    <cellStyle name="20% - Accent3 2 6 2 4" xfId="11508" xr:uid="{2698F2D5-C35F-452A-8D8C-A4F93B5E1020}"/>
    <cellStyle name="20% - Accent3 2 6 2 5" xfId="4815" xr:uid="{EC3A0AC3-3AC3-4D30-B167-20147C0801C8}"/>
    <cellStyle name="20% - Accent3 2 6 3" xfId="2412" xr:uid="{AE0D84FD-EE13-42E2-84BB-BD481157598C}"/>
    <cellStyle name="20% - Accent3 2 6 3 2" xfId="9125" xr:uid="{96AD2012-3677-43D2-8015-18FA78BFE655}"/>
    <cellStyle name="20% - Accent3 2 6 3 2 2" xfId="15818" xr:uid="{FFA02761-828F-4143-98C5-CFC7957E2B74}"/>
    <cellStyle name="20% - Accent3 2 6 3 3" xfId="12411" xr:uid="{50644C8B-2D73-451C-910D-9F30CCBE636A}"/>
    <cellStyle name="20% - Accent3 2 6 3 4" xfId="5718" xr:uid="{DA0BC00D-2B76-423F-9ED8-59983E58FBB9}"/>
    <cellStyle name="20% - Accent3 2 6 4" xfId="7542" xr:uid="{F99D6F19-37C5-4702-96A1-BB47B5991424}"/>
    <cellStyle name="20% - Accent3 2 6 4 2" xfId="14235" xr:uid="{B18209DA-3CD5-408D-A387-85C6E3817328}"/>
    <cellStyle name="20% - Accent3 2 6 5" xfId="10828" xr:uid="{94358F4F-1A46-4863-B426-0D9BEC990D58}"/>
    <cellStyle name="20% - Accent3 2 6 6" xfId="4135" xr:uid="{227D0A22-CA51-4DE0-8FE1-805F49635A0E}"/>
    <cellStyle name="20% - Accent3 2 7" xfId="489" xr:uid="{C249FD22-31CA-49FE-9D51-B949FAB112AF}"/>
    <cellStyle name="20% - Accent3 2 7 2" xfId="1169" xr:uid="{3C7CFA16-68B0-4F85-8A41-0111EC9DD32A}"/>
    <cellStyle name="20% - Accent3 2 7 2 2" xfId="2752" xr:uid="{4CB39ACD-C9BE-43F8-894E-96107EA3A414}"/>
    <cellStyle name="20% - Accent3 2 7 2 2 2" xfId="9465" xr:uid="{E9324A89-BE8B-4AF8-8E58-E1E38CD7241A}"/>
    <cellStyle name="20% - Accent3 2 7 2 2 2 2" xfId="16158" xr:uid="{82874A78-D4E5-4F8E-9F61-71397328361E}"/>
    <cellStyle name="20% - Accent3 2 7 2 2 3" xfId="12751" xr:uid="{CBA9B553-DAE1-4423-8A59-66B869D44E87}"/>
    <cellStyle name="20% - Accent3 2 7 2 2 4" xfId="6058" xr:uid="{29CAD1B8-C52C-4578-A775-D642CF2857DB}"/>
    <cellStyle name="20% - Accent3 2 7 2 3" xfId="7882" xr:uid="{E82DB68B-9A7A-4509-87E9-B50612932F9E}"/>
    <cellStyle name="20% - Accent3 2 7 2 3 2" xfId="14575" xr:uid="{441FC740-D84A-4B0F-90AF-A78870A2B5E7}"/>
    <cellStyle name="20% - Accent3 2 7 2 4" xfId="11168" xr:uid="{32B49523-8042-4A37-8699-59DAE3FA473F}"/>
    <cellStyle name="20% - Accent3 2 7 2 5" xfId="4475" xr:uid="{07E9078D-77E8-49AF-8BCD-B3F2CACF7B6C}"/>
    <cellStyle name="20% - Accent3 2 7 3" xfId="2072" xr:uid="{332AA5D6-9BE7-4E94-A08F-37D27FF0E2F4}"/>
    <cellStyle name="20% - Accent3 2 7 3 2" xfId="8785" xr:uid="{F9054900-1D5D-4626-96D1-35578BB825F0}"/>
    <cellStyle name="20% - Accent3 2 7 3 2 2" xfId="15478" xr:uid="{E074E8FA-51E9-4633-8ED4-B7A2A2DAC90F}"/>
    <cellStyle name="20% - Accent3 2 7 3 3" xfId="12071" xr:uid="{0C267618-29F5-4D83-A34B-CFA89568202A}"/>
    <cellStyle name="20% - Accent3 2 7 3 4" xfId="5378" xr:uid="{AB3BF0CA-1B9E-4652-B8EC-91DA087D4A77}"/>
    <cellStyle name="20% - Accent3 2 7 4" xfId="7202" xr:uid="{017DB322-F42F-484B-93BB-5FBCDD4EE23B}"/>
    <cellStyle name="20% - Accent3 2 7 4 2" xfId="13895" xr:uid="{8DFAE12C-FCDF-459A-9068-378F4376B247}"/>
    <cellStyle name="20% - Accent3 2 7 5" xfId="10488" xr:uid="{E7766C7D-45B5-489C-A53E-553D194EE3B6}"/>
    <cellStyle name="20% - Accent3 2 7 6" xfId="3795" xr:uid="{EDF44EE1-D314-4FC6-8B89-1F35B4E4B0AB}"/>
    <cellStyle name="20% - Accent3 2 8" xfId="397" xr:uid="{F7789820-A4B0-47B8-9AA6-27372776CA11}"/>
    <cellStyle name="20% - Accent3 2 8 2" xfId="1980" xr:uid="{8D854BA4-6CEA-424C-9E64-4C4E3B7FAC41}"/>
    <cellStyle name="20% - Accent3 2 8 2 2" xfId="8693" xr:uid="{3095D99F-7AFE-4207-99D6-3D51C898DC5D}"/>
    <cellStyle name="20% - Accent3 2 8 2 2 2" xfId="15386" xr:uid="{AC009AD0-BE1A-4F46-9222-E8BC0AF7E7E0}"/>
    <cellStyle name="20% - Accent3 2 8 2 3" xfId="11979" xr:uid="{B0971690-C68D-4477-AC81-C6B276A2ADBC}"/>
    <cellStyle name="20% - Accent3 2 8 2 4" xfId="5286" xr:uid="{AAD5053B-5A81-4C63-B986-A4AE501BCF6E}"/>
    <cellStyle name="20% - Accent3 2 8 3" xfId="7110" xr:uid="{4BEE3D13-1723-44BD-BA15-E541A029DD53}"/>
    <cellStyle name="20% - Accent3 2 8 3 2" xfId="13803" xr:uid="{5E38B645-A544-44EB-A81B-569540A83A30}"/>
    <cellStyle name="20% - Accent3 2 8 4" xfId="10396" xr:uid="{C733CEFB-1D4E-426C-909F-F5D118883074}"/>
    <cellStyle name="20% - Accent3 2 8 5" xfId="3703" xr:uid="{B2E88EF4-4649-44F3-AABD-2027FD0869CF}"/>
    <cellStyle name="20% - Accent3 2 9" xfId="1077" xr:uid="{7304028D-1B67-497A-80FE-3982C5ADFA79}"/>
    <cellStyle name="20% - Accent3 2 9 2" xfId="2660" xr:uid="{2E6AE617-74CB-4A37-8654-22AA16A79E5F}"/>
    <cellStyle name="20% - Accent3 2 9 2 2" xfId="9373" xr:uid="{04D937D5-B881-475E-A898-14E22D560606}"/>
    <cellStyle name="20% - Accent3 2 9 2 2 2" xfId="16066" xr:uid="{3E87A5A8-7FBA-49B0-B69E-A363335A485E}"/>
    <cellStyle name="20% - Accent3 2 9 2 3" xfId="12659" xr:uid="{B2F3A044-3376-42AE-A8D6-6C3CC8745C52}"/>
    <cellStyle name="20% - Accent3 2 9 2 4" xfId="5966" xr:uid="{6CBEDF42-5C29-4239-9BE0-4E6E4632D2A4}"/>
    <cellStyle name="20% - Accent3 2 9 3" xfId="7790" xr:uid="{D3D40572-24E0-4DB9-845E-9884602318C8}"/>
    <cellStyle name="20% - Accent3 2 9 3 2" xfId="14483" xr:uid="{A879B92A-9E21-4F4E-99AB-020DA84EFA82}"/>
    <cellStyle name="20% - Accent3 2 9 4" xfId="11076" xr:uid="{2401F453-D29F-4794-BB2C-868886029F4E}"/>
    <cellStyle name="20% - Accent3 2 9 5" xfId="4383" xr:uid="{87C23751-7614-4EBA-AD56-04CA6DE0EE76}"/>
    <cellStyle name="20% - Accent3 20" xfId="16882" xr:uid="{C733B3DD-57D3-488E-B017-8867A12AEFD0}"/>
    <cellStyle name="20% - Accent3 21" xfId="16901" xr:uid="{5167718E-A849-46DF-BE1A-1A88489A53BD}"/>
    <cellStyle name="20% - Accent3 22" xfId="35" xr:uid="{6AC9C84D-5A6E-4E5B-AFCB-FE9041391A14}"/>
    <cellStyle name="20% - Accent3 3" xfId="79" xr:uid="{86111D3B-FD42-4B78-82C5-5BB02AE8C501}"/>
    <cellStyle name="20% - Accent3 3 10" xfId="1784" xr:uid="{1EF31C9B-042A-41FD-A55B-5C46758B82D1}"/>
    <cellStyle name="20% - Accent3 3 10 2" xfId="8497" xr:uid="{8680C7C4-E6EB-4717-AFBA-3EC775A2A502}"/>
    <cellStyle name="20% - Accent3 3 10 2 2" xfId="15190" xr:uid="{E45C18CB-3147-479F-926C-D7E2ED3EDEE5}"/>
    <cellStyle name="20% - Accent3 3 10 3" xfId="11783" xr:uid="{A7987C14-3C01-4799-B59B-891015879DA7}"/>
    <cellStyle name="20% - Accent3 3 10 4" xfId="5090" xr:uid="{D85706BF-6639-407C-96F3-CED9AD895B1D}"/>
    <cellStyle name="20% - Accent3 3 11" xfId="3367" xr:uid="{6D48F081-1EA6-447A-A745-61FAB43FF36D}"/>
    <cellStyle name="20% - Accent3 3 11 2" xfId="10080" xr:uid="{C7B82C25-E2AA-4ED8-90BC-2F082DBAB5FF}"/>
    <cellStyle name="20% - Accent3 3 11 2 2" xfId="16773" xr:uid="{4491A4E5-786D-4969-889A-DB520C67CAF9}"/>
    <cellStyle name="20% - Accent3 3 11 3" xfId="13366" xr:uid="{56DFA770-E955-4C84-95A1-B3E9E698E0AB}"/>
    <cellStyle name="20% - Accent3 3 11 4" xfId="6673" xr:uid="{14172C31-4159-42E4-A91B-496FD68B259E}"/>
    <cellStyle name="20% - Accent3 3 12" xfId="201" xr:uid="{6D53C3B7-E755-42E3-8EA8-927D5EA778E4}"/>
    <cellStyle name="20% - Accent3 3 12 2" xfId="13607" xr:uid="{BB4A1DCB-9E49-4255-AC1F-F3CD446E12B2}"/>
    <cellStyle name="20% - Accent3 3 12 3" xfId="6914" xr:uid="{916F877C-03CB-48AA-A7C5-6B2B6DF5F95C}"/>
    <cellStyle name="20% - Accent3 3 13" xfId="6794" xr:uid="{DD9D0E0D-2111-4C55-A261-7EA751F9B642}"/>
    <cellStyle name="20% - Accent3 3 13 2" xfId="13487" xr:uid="{9EC3D62D-D562-40B1-9A0F-2FC8DA4216E5}"/>
    <cellStyle name="20% - Accent3 3 14" xfId="10200" xr:uid="{4FE55B6B-F500-411C-8903-1333C43D4758}"/>
    <cellStyle name="20% - Accent3 3 15" xfId="3507" xr:uid="{1D1E7FC8-2C98-46B4-AE8D-3A6461C7D965}"/>
    <cellStyle name="20% - Accent3 3 2" xfId="661" xr:uid="{27C4432E-3D82-43FB-A470-F507AA477574}"/>
    <cellStyle name="20% - Accent3 3 2 2" xfId="918" xr:uid="{1112AE8A-589D-4BBD-9D32-CD7FA8A5B3CE}"/>
    <cellStyle name="20% - Accent3 3 2 2 2" xfId="1598" xr:uid="{A700AD7E-FDAB-4944-9D8E-FDA8911E070E}"/>
    <cellStyle name="20% - Accent3 3 2 2 2 2" xfId="3181" xr:uid="{784109EC-F5CD-45E1-8237-B4F02ACEEE89}"/>
    <cellStyle name="20% - Accent3 3 2 2 2 2 2" xfId="9894" xr:uid="{D23F06EB-602C-4FFF-9520-FE7A6B6034B7}"/>
    <cellStyle name="20% - Accent3 3 2 2 2 2 2 2" xfId="16587" xr:uid="{25B38CEE-1EFF-4AE5-9FC3-EF0B181A7FB5}"/>
    <cellStyle name="20% - Accent3 3 2 2 2 2 3" xfId="13180" xr:uid="{6B606C70-D4F1-4498-8624-EB1656E26C9A}"/>
    <cellStyle name="20% - Accent3 3 2 2 2 2 4" xfId="6487" xr:uid="{CE736BCA-A110-48CF-8D79-E0DE81166341}"/>
    <cellStyle name="20% - Accent3 3 2 2 2 3" xfId="8311" xr:uid="{1219ECDE-0A93-4A6D-827C-66F7FEEF5C25}"/>
    <cellStyle name="20% - Accent3 3 2 2 2 3 2" xfId="15004" xr:uid="{34EA06E7-60DB-4669-BBD7-1EC0B3B97530}"/>
    <cellStyle name="20% - Accent3 3 2 2 2 4" xfId="11597" xr:uid="{28C32D9D-7607-47E4-A1D8-AC206DD2173F}"/>
    <cellStyle name="20% - Accent3 3 2 2 2 5" xfId="4904" xr:uid="{4AED7AC4-B0F1-4603-947B-1BA85792A913}"/>
    <cellStyle name="20% - Accent3 3 2 2 3" xfId="2501" xr:uid="{530EF7F9-C899-4035-BABA-6C7680561F24}"/>
    <cellStyle name="20% - Accent3 3 2 2 3 2" xfId="9214" xr:uid="{0FBE9A92-89B5-4F04-8F73-A83AFE4BBB0E}"/>
    <cellStyle name="20% - Accent3 3 2 2 3 2 2" xfId="15907" xr:uid="{69B37409-5824-4C09-8D18-D89F99BAA4EE}"/>
    <cellStyle name="20% - Accent3 3 2 2 3 3" xfId="12500" xr:uid="{4A9BFB69-6FC8-40D2-9EA6-376CAEF0B800}"/>
    <cellStyle name="20% - Accent3 3 2 2 3 4" xfId="5807" xr:uid="{B2302869-2951-4687-B00D-10D8F8F89F33}"/>
    <cellStyle name="20% - Accent3 3 2 2 4" xfId="7631" xr:uid="{A681562F-238D-4772-916B-BB12420960E4}"/>
    <cellStyle name="20% - Accent3 3 2 2 4 2" xfId="14324" xr:uid="{E3EC6DCE-852D-4E49-AF29-FA3E1735899A}"/>
    <cellStyle name="20% - Accent3 3 2 2 5" xfId="10917" xr:uid="{758FC67C-80CF-42BC-84DD-0A61985E72A2}"/>
    <cellStyle name="20% - Accent3 3 2 2 6" xfId="4224" xr:uid="{02C475B1-E72D-4825-B246-E700F1ABE090}"/>
    <cellStyle name="20% - Accent3 3 2 3" xfId="1341" xr:uid="{FD5FE943-5F82-4680-A863-8E1C4652532C}"/>
    <cellStyle name="20% - Accent3 3 2 3 2" xfId="2924" xr:uid="{AC0B564D-6A6D-4E14-875D-1CBEF1B0CC51}"/>
    <cellStyle name="20% - Accent3 3 2 3 2 2" xfId="9637" xr:uid="{593EC2D2-2885-460E-870D-AC1B41FAA858}"/>
    <cellStyle name="20% - Accent3 3 2 3 2 2 2" xfId="16330" xr:uid="{DD9504B1-D2D1-4BFB-8160-82CA0620BBBF}"/>
    <cellStyle name="20% - Accent3 3 2 3 2 3" xfId="12923" xr:uid="{AD18919A-2948-4578-AA9A-B6BAE2E3A4F4}"/>
    <cellStyle name="20% - Accent3 3 2 3 2 4" xfId="6230" xr:uid="{3ECFD98B-A5DE-4CF3-AEFC-2083107253DC}"/>
    <cellStyle name="20% - Accent3 3 2 3 3" xfId="8054" xr:uid="{4237B4C9-9A58-4910-8305-A66B324DCD4A}"/>
    <cellStyle name="20% - Accent3 3 2 3 3 2" xfId="14747" xr:uid="{2B15992A-EE52-4B10-8316-F5EB3C0431B5}"/>
    <cellStyle name="20% - Accent3 3 2 3 4" xfId="11340" xr:uid="{56A456ED-B7D8-4268-AA81-0B36E09EBB04}"/>
    <cellStyle name="20% - Accent3 3 2 3 5" xfId="4647" xr:uid="{123BAC0B-5DAA-41AC-B224-1242FF050AB2}"/>
    <cellStyle name="20% - Accent3 3 2 4" xfId="2244" xr:uid="{77F70F95-3852-4FCA-A36E-0C6F5252A9F2}"/>
    <cellStyle name="20% - Accent3 3 2 4 2" xfId="8957" xr:uid="{8C5B3EB0-16F5-4375-BB20-3A07B1DF07CC}"/>
    <cellStyle name="20% - Accent3 3 2 4 2 2" xfId="15650" xr:uid="{F0AE8555-D9C5-4F06-B061-97F46EA5D34B}"/>
    <cellStyle name="20% - Accent3 3 2 4 3" xfId="12243" xr:uid="{C6892D57-FDE3-48AF-AB19-37875AB710EA}"/>
    <cellStyle name="20% - Accent3 3 2 4 4" xfId="5550" xr:uid="{3C314DD6-EE16-46E2-9A9C-AA9B57B0A716}"/>
    <cellStyle name="20% - Accent3 3 2 5" xfId="7374" xr:uid="{586BB236-F46A-47CE-A015-3F824DA4BC69}"/>
    <cellStyle name="20% - Accent3 3 2 5 2" xfId="14067" xr:uid="{55DBEC0F-0E0B-49AD-B021-F51CC354E4F0}"/>
    <cellStyle name="20% - Accent3 3 2 6" xfId="10660" xr:uid="{70C6F97A-C89F-4CBB-BD3F-61460099E893}"/>
    <cellStyle name="20% - Accent3 3 2 7" xfId="3967" xr:uid="{FC9D0AF8-66A6-48CA-A442-425F2C491745}"/>
    <cellStyle name="20% - Accent3 3 3" xfId="660" xr:uid="{F353D828-29EE-405D-8C9C-D7942B362E2B}"/>
    <cellStyle name="20% - Accent3 3 3 2" xfId="917" xr:uid="{83B4EAE3-C063-4256-91DC-4BEC23645800}"/>
    <cellStyle name="20% - Accent3 3 3 2 2" xfId="1597" xr:uid="{6CF5DCF6-CE1F-4FEA-8423-5E469E669C34}"/>
    <cellStyle name="20% - Accent3 3 3 2 2 2" xfId="3180" xr:uid="{1364CDA1-FED1-47C5-A4B6-71F98E2D1795}"/>
    <cellStyle name="20% - Accent3 3 3 2 2 2 2" xfId="9893" xr:uid="{6CD851A3-4CB6-4A87-8AE3-6CBC2DF8AE6A}"/>
    <cellStyle name="20% - Accent3 3 3 2 2 2 2 2" xfId="16586" xr:uid="{8D777C72-64A6-4FF1-9426-3738080A8CFD}"/>
    <cellStyle name="20% - Accent3 3 3 2 2 2 3" xfId="13179" xr:uid="{5F9552B6-FAA4-4E28-AA5C-F6F798ED00AB}"/>
    <cellStyle name="20% - Accent3 3 3 2 2 2 4" xfId="6486" xr:uid="{68CB88EE-DE3F-4357-98F5-B72A987D95A1}"/>
    <cellStyle name="20% - Accent3 3 3 2 2 3" xfId="8310" xr:uid="{2FEC96F4-B267-47BB-8695-E45DFCBAC231}"/>
    <cellStyle name="20% - Accent3 3 3 2 2 3 2" xfId="15003" xr:uid="{CE456F70-464F-489C-8DF7-E1F3666DB35D}"/>
    <cellStyle name="20% - Accent3 3 3 2 2 4" xfId="11596" xr:uid="{650C4273-29DC-4BCD-9D80-7FE0B6BE3E0D}"/>
    <cellStyle name="20% - Accent3 3 3 2 2 5" xfId="4903" xr:uid="{03B80F8C-E45F-4B6A-A995-2BF52FC3C8E6}"/>
    <cellStyle name="20% - Accent3 3 3 2 3" xfId="2500" xr:uid="{BDB97A17-07DE-48A5-A001-7411302BA07E}"/>
    <cellStyle name="20% - Accent3 3 3 2 3 2" xfId="9213" xr:uid="{70534D0C-5A5B-49BF-A2C0-F6249E5C4FAD}"/>
    <cellStyle name="20% - Accent3 3 3 2 3 2 2" xfId="15906" xr:uid="{A6A45417-CC7B-49FE-AC0B-F47A488B894E}"/>
    <cellStyle name="20% - Accent3 3 3 2 3 3" xfId="12499" xr:uid="{6790B14D-6C37-4A51-8112-3A1E407FD66B}"/>
    <cellStyle name="20% - Accent3 3 3 2 3 4" xfId="5806" xr:uid="{71F373B6-4179-4F61-AAB5-585EE481439E}"/>
    <cellStyle name="20% - Accent3 3 3 2 4" xfId="7630" xr:uid="{E54C186A-68CB-497D-9D68-9E5237798961}"/>
    <cellStyle name="20% - Accent3 3 3 2 4 2" xfId="14323" xr:uid="{A21BA2BC-1518-4707-9C8E-7957E333D5A2}"/>
    <cellStyle name="20% - Accent3 3 3 2 5" xfId="10916" xr:uid="{B819AB95-2706-4CD6-ACA0-F88D515B30ED}"/>
    <cellStyle name="20% - Accent3 3 3 2 6" xfId="4223" xr:uid="{FD95166A-14EF-44A3-BB24-758E2AD1C99F}"/>
    <cellStyle name="20% - Accent3 3 3 3" xfId="1340" xr:uid="{9A1B08BE-84CA-4987-9BF1-04D82AFDB014}"/>
    <cellStyle name="20% - Accent3 3 3 3 2" xfId="2923" xr:uid="{95BE129E-6964-42C2-B0CB-05E27C78C62F}"/>
    <cellStyle name="20% - Accent3 3 3 3 2 2" xfId="9636" xr:uid="{FC8D511A-2588-4555-9451-9A94A3491D19}"/>
    <cellStyle name="20% - Accent3 3 3 3 2 2 2" xfId="16329" xr:uid="{7E84CE96-2433-4519-B9F9-5A50B786E98D}"/>
    <cellStyle name="20% - Accent3 3 3 3 2 3" xfId="12922" xr:uid="{5A357538-187D-4D05-B05F-85552475CE80}"/>
    <cellStyle name="20% - Accent3 3 3 3 2 4" xfId="6229" xr:uid="{F4D21705-0958-4582-911D-8049C03D32D8}"/>
    <cellStyle name="20% - Accent3 3 3 3 3" xfId="8053" xr:uid="{8DA80578-252F-40C0-A38E-8C6A2B4027D5}"/>
    <cellStyle name="20% - Accent3 3 3 3 3 2" xfId="14746" xr:uid="{2CE3C9E0-97B7-4C98-92E0-DE69EBB3D42F}"/>
    <cellStyle name="20% - Accent3 3 3 3 4" xfId="11339" xr:uid="{8F8370A6-2DB6-4155-BC59-D43F8237EAE7}"/>
    <cellStyle name="20% - Accent3 3 3 3 5" xfId="4646" xr:uid="{AABA2BB4-637E-4736-9900-9F0D53759BD7}"/>
    <cellStyle name="20% - Accent3 3 3 4" xfId="2243" xr:uid="{14C568C1-4546-4A84-9253-D4B23DC52074}"/>
    <cellStyle name="20% - Accent3 3 3 4 2" xfId="8956" xr:uid="{235E17E8-1204-44FB-BED9-7869860B1108}"/>
    <cellStyle name="20% - Accent3 3 3 4 2 2" xfId="15649" xr:uid="{5600ABC0-BB3A-47C2-AAAF-4AEC360F2BB0}"/>
    <cellStyle name="20% - Accent3 3 3 4 3" xfId="12242" xr:uid="{BECC69B6-7527-42E5-848A-AE9A5F04BCAF}"/>
    <cellStyle name="20% - Accent3 3 3 4 4" xfId="5549" xr:uid="{76809238-DA46-44DC-B0EC-691F2236D288}"/>
    <cellStyle name="20% - Accent3 3 3 5" xfId="7373" xr:uid="{319669F8-4116-42DE-9460-545E350280F5}"/>
    <cellStyle name="20% - Accent3 3 3 5 2" xfId="14066" xr:uid="{1E11CAF8-E593-413E-8AC8-AB4D6F688031}"/>
    <cellStyle name="20% - Accent3 3 3 6" xfId="10659" xr:uid="{C577B86C-6523-49E8-9B27-A011183284FF}"/>
    <cellStyle name="20% - Accent3 3 3 7" xfId="3966" xr:uid="{2BC643F6-C82D-4739-BF37-8E6713EC7841}"/>
    <cellStyle name="20% - Accent3 3 4" xfId="590" xr:uid="{8B8A0082-FCBA-4AFC-B71F-C33E571BD709}"/>
    <cellStyle name="20% - Accent3 3 4 2" xfId="1270" xr:uid="{507F7F3F-729F-4C36-9E2C-B60B385C130A}"/>
    <cellStyle name="20% - Accent3 3 4 2 2" xfId="2853" xr:uid="{B95173BC-909A-496F-874A-5BC3C4A2AD9F}"/>
    <cellStyle name="20% - Accent3 3 4 2 2 2" xfId="9566" xr:uid="{E8953657-5875-4190-8257-13569CEB5F00}"/>
    <cellStyle name="20% - Accent3 3 4 2 2 2 2" xfId="16259" xr:uid="{2D008237-88E2-458F-9A1A-4F74932DBB35}"/>
    <cellStyle name="20% - Accent3 3 4 2 2 3" xfId="12852" xr:uid="{507F764E-71DB-4F35-8D5A-CEC9A44BF0A0}"/>
    <cellStyle name="20% - Accent3 3 4 2 2 4" xfId="6159" xr:uid="{663C6CD6-7E7C-4E2B-977B-123907CD5F6B}"/>
    <cellStyle name="20% - Accent3 3 4 2 3" xfId="7983" xr:uid="{9AD7FAAC-5AC1-4FBF-9D81-727B4842F8AD}"/>
    <cellStyle name="20% - Accent3 3 4 2 3 2" xfId="14676" xr:uid="{FFE4D664-9F8E-408A-B2C0-BE2EC74B5C2F}"/>
    <cellStyle name="20% - Accent3 3 4 2 4" xfId="11269" xr:uid="{B1030DD9-1F15-4F7D-8B85-8009F1D01190}"/>
    <cellStyle name="20% - Accent3 3 4 2 5" xfId="4576" xr:uid="{EECC511E-EDE8-49F9-8BAA-63DE1159A3E0}"/>
    <cellStyle name="20% - Accent3 3 4 3" xfId="2173" xr:uid="{A4082019-3721-4382-8CFE-A8CEF7B77C52}"/>
    <cellStyle name="20% - Accent3 3 4 3 2" xfId="8886" xr:uid="{431E545E-D373-4D75-90AD-542FE71F87D7}"/>
    <cellStyle name="20% - Accent3 3 4 3 2 2" xfId="15579" xr:uid="{EC613CD5-7799-4187-9FFC-73AFA96FDCAC}"/>
    <cellStyle name="20% - Accent3 3 4 3 3" xfId="12172" xr:uid="{59E7BE4C-E63A-4D66-9437-9E221A0895C7}"/>
    <cellStyle name="20% - Accent3 3 4 3 4" xfId="5479" xr:uid="{537F18F8-BE60-4DD0-BA5C-98D5D32F3C42}"/>
    <cellStyle name="20% - Accent3 3 4 4" xfId="7303" xr:uid="{23A095C2-19AE-4D9D-A032-D91B75BFFEDE}"/>
    <cellStyle name="20% - Accent3 3 4 4 2" xfId="13996" xr:uid="{16168CC9-0429-4105-B19F-B8BD525F7463}"/>
    <cellStyle name="20% - Accent3 3 4 5" xfId="10589" xr:uid="{6E20E180-D9E4-47B5-B2DF-FFBD66660F86}"/>
    <cellStyle name="20% - Accent3 3 4 6" xfId="3896" xr:uid="{3EDBADCB-72E0-4DE4-9641-189586590A3A}"/>
    <cellStyle name="20% - Accent3 3 5" xfId="847" xr:uid="{E31F9170-2086-4B71-AF96-74E255848D47}"/>
    <cellStyle name="20% - Accent3 3 5 2" xfId="1527" xr:uid="{D304EE7A-821F-4473-8B9C-5BAF709BDD69}"/>
    <cellStyle name="20% - Accent3 3 5 2 2" xfId="3110" xr:uid="{90030C92-153C-4B4F-9B5B-5A1BFD14B0B1}"/>
    <cellStyle name="20% - Accent3 3 5 2 2 2" xfId="9823" xr:uid="{2F1A38F4-9DFC-44EA-96D0-D5558633974E}"/>
    <cellStyle name="20% - Accent3 3 5 2 2 2 2" xfId="16516" xr:uid="{4B52164A-8979-494C-8131-8F7F3DF4E187}"/>
    <cellStyle name="20% - Accent3 3 5 2 2 3" xfId="13109" xr:uid="{3B407D7B-4895-479D-8443-CB54827E1398}"/>
    <cellStyle name="20% - Accent3 3 5 2 2 4" xfId="6416" xr:uid="{03ADE91D-1851-418D-9268-86BBFC48BE03}"/>
    <cellStyle name="20% - Accent3 3 5 2 3" xfId="8240" xr:uid="{8088ED1F-9E5A-4375-AC40-D16B326393F2}"/>
    <cellStyle name="20% - Accent3 3 5 2 3 2" xfId="14933" xr:uid="{9C9B2C6E-E820-45E9-9A12-1B7F5AD49FBC}"/>
    <cellStyle name="20% - Accent3 3 5 2 4" xfId="11526" xr:uid="{CE87B2EF-5E70-4359-95DC-E518527C87BB}"/>
    <cellStyle name="20% - Accent3 3 5 2 5" xfId="4833" xr:uid="{41455A83-B8B6-4A9D-B223-A65D51C98CC5}"/>
    <cellStyle name="20% - Accent3 3 5 3" xfId="2430" xr:uid="{EE7209FE-2FCF-46A4-999B-304BA833F209}"/>
    <cellStyle name="20% - Accent3 3 5 3 2" xfId="9143" xr:uid="{5FD8D533-1BB5-4124-A5F8-3DB67D123EA7}"/>
    <cellStyle name="20% - Accent3 3 5 3 2 2" xfId="15836" xr:uid="{63E61E0F-9365-4AA7-961A-0E4E85B26BF0}"/>
    <cellStyle name="20% - Accent3 3 5 3 3" xfId="12429" xr:uid="{1576F5DE-FB4B-4FF6-9370-55FAF7695383}"/>
    <cellStyle name="20% - Accent3 3 5 3 4" xfId="5736" xr:uid="{9EF2FFF7-D9C0-4C46-99CC-5FF5B6415175}"/>
    <cellStyle name="20% - Accent3 3 5 4" xfId="7560" xr:uid="{3C70AEBC-1FBE-41FC-A0E9-2F7DBE6298F0}"/>
    <cellStyle name="20% - Accent3 3 5 4 2" xfId="14253" xr:uid="{EE69EDB4-3689-4F8B-B57E-E74F6DD687CA}"/>
    <cellStyle name="20% - Accent3 3 5 5" xfId="10846" xr:uid="{A77C1E22-A4E4-4A60-BF8F-453275274DF3}"/>
    <cellStyle name="20% - Accent3 3 5 6" xfId="4153" xr:uid="{A486C288-E3E3-409B-89DA-09810AECFBDA}"/>
    <cellStyle name="20% - Accent3 3 6" xfId="507" xr:uid="{99D0DE44-BAB3-4E7D-BE15-BC823FBEB843}"/>
    <cellStyle name="20% - Accent3 3 6 2" xfId="1187" xr:uid="{B00A9547-3ECB-4966-B000-CAED9D3B379F}"/>
    <cellStyle name="20% - Accent3 3 6 2 2" xfId="2770" xr:uid="{4F2CF1CB-2449-4759-B568-CAA144D80F99}"/>
    <cellStyle name="20% - Accent3 3 6 2 2 2" xfId="9483" xr:uid="{B1C5B5B7-1844-4388-8A76-5B48730D7930}"/>
    <cellStyle name="20% - Accent3 3 6 2 2 2 2" xfId="16176" xr:uid="{4AC5EB21-2B57-4342-B8FC-BE456926C758}"/>
    <cellStyle name="20% - Accent3 3 6 2 2 3" xfId="12769" xr:uid="{1521B718-77DF-41FF-B20F-434825DEDF2E}"/>
    <cellStyle name="20% - Accent3 3 6 2 2 4" xfId="6076" xr:uid="{F4E80091-FA5A-4B9C-8C3D-D15B2833D733}"/>
    <cellStyle name="20% - Accent3 3 6 2 3" xfId="7900" xr:uid="{41D6A36D-ED2F-425A-A21E-A2EC1640DC78}"/>
    <cellStyle name="20% - Accent3 3 6 2 3 2" xfId="14593" xr:uid="{27FE4B7E-0905-4A39-9B48-F33DB1E45D17}"/>
    <cellStyle name="20% - Accent3 3 6 2 4" xfId="11186" xr:uid="{4FF08F79-2E40-4E3F-BE24-DACEECB62352}"/>
    <cellStyle name="20% - Accent3 3 6 2 5" xfId="4493" xr:uid="{2FA55F1D-9AAD-433B-A9E4-5CAC26037D42}"/>
    <cellStyle name="20% - Accent3 3 6 3" xfId="2090" xr:uid="{560A7F95-ADC4-4636-B976-AF37A7E83963}"/>
    <cellStyle name="20% - Accent3 3 6 3 2" xfId="8803" xr:uid="{D377E8AE-60FC-4986-B116-4BEF9C6540C2}"/>
    <cellStyle name="20% - Accent3 3 6 3 2 2" xfId="15496" xr:uid="{0AC2A523-61D8-43DF-BAC4-50901D3DCD50}"/>
    <cellStyle name="20% - Accent3 3 6 3 3" xfId="12089" xr:uid="{8A159084-C7EB-4BB5-9886-1288456423F0}"/>
    <cellStyle name="20% - Accent3 3 6 3 4" xfId="5396" xr:uid="{0FF2F8E0-B880-45A0-B2C9-0306D5F18AB5}"/>
    <cellStyle name="20% - Accent3 3 6 4" xfId="7220" xr:uid="{38FC8892-134D-4276-A135-E0589AA43ED2}"/>
    <cellStyle name="20% - Accent3 3 6 4 2" xfId="13913" xr:uid="{3301647B-04BC-40AB-AFC7-113A729CE9AE}"/>
    <cellStyle name="20% - Accent3 3 6 5" xfId="10506" xr:uid="{2D8E51FB-2AFD-42F1-B335-F483AB605657}"/>
    <cellStyle name="20% - Accent3 3 6 6" xfId="3813" xr:uid="{08AC49F7-6F5D-4CB2-A4F5-0ED05B8E67BF}"/>
    <cellStyle name="20% - Accent3 3 7" xfId="399" xr:uid="{97C3FB86-ED96-422F-B922-1E8B1A5423F7}"/>
    <cellStyle name="20% - Accent3 3 7 2" xfId="1982" xr:uid="{ADE1C0B4-F1C9-4AE9-9100-9F4CCAD0A765}"/>
    <cellStyle name="20% - Accent3 3 7 2 2" xfId="8695" xr:uid="{8B65245C-F260-465A-93A7-46394DAD5CE6}"/>
    <cellStyle name="20% - Accent3 3 7 2 2 2" xfId="15388" xr:uid="{E6A90D3C-BEDA-4E4B-806C-8DA61CCC20D3}"/>
    <cellStyle name="20% - Accent3 3 7 2 3" xfId="11981" xr:uid="{98EEF345-C2B6-41E6-A8E9-642019AE9744}"/>
    <cellStyle name="20% - Accent3 3 7 2 4" xfId="5288" xr:uid="{8BC7838F-B494-4850-A017-834A9D23C018}"/>
    <cellStyle name="20% - Accent3 3 7 3" xfId="7112" xr:uid="{E8871457-77A1-4B78-9426-46B9C7D17C48}"/>
    <cellStyle name="20% - Accent3 3 7 3 2" xfId="13805" xr:uid="{F24B5DD2-6087-4113-91A1-2B4A1A977676}"/>
    <cellStyle name="20% - Accent3 3 7 4" xfId="10398" xr:uid="{45388EBD-8E3A-4AD3-BD42-F9F01CE6A33B}"/>
    <cellStyle name="20% - Accent3 3 7 5" xfId="3705" xr:uid="{59FBE735-7AD4-42D9-BC02-9F8A12BFFE05}"/>
    <cellStyle name="20% - Accent3 3 8" xfId="1079" xr:uid="{5B583551-DD49-4818-9A8A-39845F92E96D}"/>
    <cellStyle name="20% - Accent3 3 8 2" xfId="2662" xr:uid="{BD1DEC28-6A9B-47C7-9EAA-FEA10847ADC0}"/>
    <cellStyle name="20% - Accent3 3 8 2 2" xfId="9375" xr:uid="{1EAA3D6B-F9C8-4D26-BA6D-697671E2BC73}"/>
    <cellStyle name="20% - Accent3 3 8 2 2 2" xfId="16068" xr:uid="{A55A2D10-DEB8-409E-9AE2-9769010C89E7}"/>
    <cellStyle name="20% - Accent3 3 8 2 3" xfId="12661" xr:uid="{8C326A6F-3F0D-4D21-9265-C375A26BA1EA}"/>
    <cellStyle name="20% - Accent3 3 8 2 4" xfId="5968" xr:uid="{A00F4AAC-E9F9-4AF7-A18B-F4FE538C92D4}"/>
    <cellStyle name="20% - Accent3 3 8 3" xfId="7792" xr:uid="{DA1BBFBE-152F-4178-9B64-BD2E6C3174D1}"/>
    <cellStyle name="20% - Accent3 3 8 3 2" xfId="14485" xr:uid="{D4AC0E3E-FFD8-43EB-B08A-795DB95291B2}"/>
    <cellStyle name="20% - Accent3 3 8 4" xfId="11078" xr:uid="{1F764C46-7FAA-44A6-9B0C-D7CF8EB92CAF}"/>
    <cellStyle name="20% - Accent3 3 8 5" xfId="4385" xr:uid="{7EF01052-4F26-4C2E-AA15-A9CAD73E8A4A}"/>
    <cellStyle name="20% - Accent3 3 9" xfId="322" xr:uid="{01CED0FF-BD7D-402C-8B28-BC34DA94C2DA}"/>
    <cellStyle name="20% - Accent3 3 9 2" xfId="1905" xr:uid="{865AB124-0C76-4A25-B248-03BCC6486C1A}"/>
    <cellStyle name="20% - Accent3 3 9 2 2" xfId="8618" xr:uid="{6579B658-DA4C-42C1-BCA7-17B90F6597A2}"/>
    <cellStyle name="20% - Accent3 3 9 2 2 2" xfId="15311" xr:uid="{736A5600-1BA3-41DC-B468-E5F41C782453}"/>
    <cellStyle name="20% - Accent3 3 9 2 3" xfId="11904" xr:uid="{2C4C15B2-CEE7-4218-9C97-3B1F50370B04}"/>
    <cellStyle name="20% - Accent3 3 9 2 4" xfId="5211" xr:uid="{FC95B5D6-3E74-4A80-B8A4-A1AF280C337D}"/>
    <cellStyle name="20% - Accent3 3 9 3" xfId="7035" xr:uid="{9C6BE2D2-C5AC-4CF6-8029-91FB74AF8884}"/>
    <cellStyle name="20% - Accent3 3 9 3 2" xfId="13728" xr:uid="{696B3BC6-FC60-4837-817D-C366E0387398}"/>
    <cellStyle name="20% - Accent3 3 9 4" xfId="10321" xr:uid="{8DEADD6D-3D2F-4799-97F4-1DB5705570E4}"/>
    <cellStyle name="20% - Accent3 3 9 5" xfId="3628" xr:uid="{7DEA2F98-872B-43F9-80D1-FF260AC76866}"/>
    <cellStyle name="20% - Accent3 4" xfId="107" xr:uid="{089E213D-E9AB-4740-9BC9-87D12CB10917}"/>
    <cellStyle name="20% - Accent3 4 10" xfId="1812" xr:uid="{5BCFDB0F-4A03-4C32-8648-26A471A025C8}"/>
    <cellStyle name="20% - Accent3 4 10 2" xfId="8525" xr:uid="{29909927-6BEF-49F8-914A-7F4E39C3FD6C}"/>
    <cellStyle name="20% - Accent3 4 10 2 2" xfId="15218" xr:uid="{B4BA42A0-1D13-4734-8E8E-9233B55E12B6}"/>
    <cellStyle name="20% - Accent3 4 10 3" xfId="11811" xr:uid="{C12681F6-781A-4D70-B35A-EFB47CFDD331}"/>
    <cellStyle name="20% - Accent3 4 10 4" xfId="5118" xr:uid="{C157FCE1-6B64-445F-A46E-73D6F9CEB804}"/>
    <cellStyle name="20% - Accent3 4 11" xfId="3395" xr:uid="{DDB30372-1145-4F3D-A848-4BFFDB5FA3A0}"/>
    <cellStyle name="20% - Accent3 4 11 2" xfId="10108" xr:uid="{11336F38-9E07-442B-98BB-CEC25386C337}"/>
    <cellStyle name="20% - Accent3 4 11 2 2" xfId="16801" xr:uid="{A90BEDAC-B902-49C8-A6BB-A3C30F286393}"/>
    <cellStyle name="20% - Accent3 4 11 3" xfId="13394" xr:uid="{16DA56D5-33AE-4607-927A-D7E2B1E3E16D}"/>
    <cellStyle name="20% - Accent3 4 11 4" xfId="6701" xr:uid="{02C7CC42-E186-46FF-A0EC-9784073D139B}"/>
    <cellStyle name="20% - Accent3 4 12" xfId="229" xr:uid="{5607E71E-2805-49E6-A2A8-B9E8E68369E2}"/>
    <cellStyle name="20% - Accent3 4 12 2" xfId="13635" xr:uid="{B191F640-0777-4036-B013-7583FFB1320D}"/>
    <cellStyle name="20% - Accent3 4 12 3" xfId="6942" xr:uid="{4748F0C2-2238-481E-9DFF-B89B265DE2A9}"/>
    <cellStyle name="20% - Accent3 4 13" xfId="6822" xr:uid="{33378D63-E8AB-48B2-BDE3-A40A4CF4EA5E}"/>
    <cellStyle name="20% - Accent3 4 13 2" xfId="13515" xr:uid="{8E54F283-3B6D-4013-8D64-E6A23375A141}"/>
    <cellStyle name="20% - Accent3 4 14" xfId="10228" xr:uid="{6581D201-535D-478A-98B4-2EE7F18144B1}"/>
    <cellStyle name="20% - Accent3 4 15" xfId="3535" xr:uid="{1C18CFE5-68E3-4630-B9EB-E9158754E8CE}"/>
    <cellStyle name="20% - Accent3 4 2" xfId="663" xr:uid="{86A89D74-B1D2-4945-9305-237B8F6C1682}"/>
    <cellStyle name="20% - Accent3 4 2 2" xfId="920" xr:uid="{3DDFAA93-DED7-4390-A7D7-D02E952CF2AA}"/>
    <cellStyle name="20% - Accent3 4 2 2 2" xfId="1600" xr:uid="{D3990D9D-3279-43B5-BB8D-B79584E43692}"/>
    <cellStyle name="20% - Accent3 4 2 2 2 2" xfId="3183" xr:uid="{D6AE83DB-5D55-43A2-A440-0C9D08E08D61}"/>
    <cellStyle name="20% - Accent3 4 2 2 2 2 2" xfId="9896" xr:uid="{1D8990A4-E56C-4F43-B8ED-13C4154F133B}"/>
    <cellStyle name="20% - Accent3 4 2 2 2 2 2 2" xfId="16589" xr:uid="{6B9C3FEE-6C41-48A2-AB8E-AD522546E3A0}"/>
    <cellStyle name="20% - Accent3 4 2 2 2 2 3" xfId="13182" xr:uid="{C3E9C038-380A-4A78-9F47-6A59D635D117}"/>
    <cellStyle name="20% - Accent3 4 2 2 2 2 4" xfId="6489" xr:uid="{4A3601FD-4F0F-4794-87F1-D858AC6323E0}"/>
    <cellStyle name="20% - Accent3 4 2 2 2 3" xfId="8313" xr:uid="{2C3AFD59-2E0D-4F69-B0CF-EAC2C488214D}"/>
    <cellStyle name="20% - Accent3 4 2 2 2 3 2" xfId="15006" xr:uid="{7E18D12F-737A-4FAC-8182-9F92F2F2DE2A}"/>
    <cellStyle name="20% - Accent3 4 2 2 2 4" xfId="11599" xr:uid="{8D98D35D-5ACC-4D35-80E3-1C59885DEF65}"/>
    <cellStyle name="20% - Accent3 4 2 2 2 5" xfId="4906" xr:uid="{6E3833AE-41FD-4DEE-AAF2-1959434350F3}"/>
    <cellStyle name="20% - Accent3 4 2 2 3" xfId="2503" xr:uid="{2FD27FFA-FDC5-4FEB-806D-EAA867CFDB2B}"/>
    <cellStyle name="20% - Accent3 4 2 2 3 2" xfId="9216" xr:uid="{A1690B97-A17B-481B-96AA-BBF01D9C3355}"/>
    <cellStyle name="20% - Accent3 4 2 2 3 2 2" xfId="15909" xr:uid="{69FF6A70-0495-4379-B04F-119C6465FDFF}"/>
    <cellStyle name="20% - Accent3 4 2 2 3 3" xfId="12502" xr:uid="{F5AC13CE-6BAF-4988-BB8A-A46113AB8EE4}"/>
    <cellStyle name="20% - Accent3 4 2 2 3 4" xfId="5809" xr:uid="{83659BE1-51D8-44E3-AE1D-62B4506F926F}"/>
    <cellStyle name="20% - Accent3 4 2 2 4" xfId="7633" xr:uid="{AD2D1A99-DC1F-4B6C-8C93-29880C91DE5B}"/>
    <cellStyle name="20% - Accent3 4 2 2 4 2" xfId="14326" xr:uid="{15AE984D-922E-4827-A513-6E9D27A35BBE}"/>
    <cellStyle name="20% - Accent3 4 2 2 5" xfId="10919" xr:uid="{15B1F2D2-D623-44B1-957C-77F0744BF597}"/>
    <cellStyle name="20% - Accent3 4 2 2 6" xfId="4226" xr:uid="{D23630A0-191F-452C-92A4-A5109240878C}"/>
    <cellStyle name="20% - Accent3 4 2 3" xfId="1343" xr:uid="{0EB6132C-E251-42A1-AFD6-3B203C6B9563}"/>
    <cellStyle name="20% - Accent3 4 2 3 2" xfId="2926" xr:uid="{1BE0C617-1174-42C9-B902-87B7515C3EB6}"/>
    <cellStyle name="20% - Accent3 4 2 3 2 2" xfId="9639" xr:uid="{BEBDB97B-D833-463A-A883-A3FA18E0A2BA}"/>
    <cellStyle name="20% - Accent3 4 2 3 2 2 2" xfId="16332" xr:uid="{6C27F6E5-2362-41EC-A412-D039B022AAF5}"/>
    <cellStyle name="20% - Accent3 4 2 3 2 3" xfId="12925" xr:uid="{58A6AECB-6988-44E0-B786-EE93D041C792}"/>
    <cellStyle name="20% - Accent3 4 2 3 2 4" xfId="6232" xr:uid="{D619FA91-9FD6-436F-9DCB-ED2FB0E149A1}"/>
    <cellStyle name="20% - Accent3 4 2 3 3" xfId="8056" xr:uid="{95CD4B96-10D7-4C29-9D06-5022D3D6241D}"/>
    <cellStyle name="20% - Accent3 4 2 3 3 2" xfId="14749" xr:uid="{501E8ADD-1059-4835-81FC-4A10C17BCCC8}"/>
    <cellStyle name="20% - Accent3 4 2 3 4" xfId="11342" xr:uid="{B1D1EAD1-29E1-4FBE-9D50-A245489E15F6}"/>
    <cellStyle name="20% - Accent3 4 2 3 5" xfId="4649" xr:uid="{329455CB-7E43-4328-8B2A-FD0CA38B0998}"/>
    <cellStyle name="20% - Accent3 4 2 4" xfId="2246" xr:uid="{AA49DE3C-4A23-4A75-8281-2C1D06F57898}"/>
    <cellStyle name="20% - Accent3 4 2 4 2" xfId="8959" xr:uid="{FA27C1D1-6084-4E49-885D-BD611E526752}"/>
    <cellStyle name="20% - Accent3 4 2 4 2 2" xfId="15652" xr:uid="{29242DEA-14D2-4990-AB8D-FF13E45516EA}"/>
    <cellStyle name="20% - Accent3 4 2 4 3" xfId="12245" xr:uid="{57B1A49F-FC7F-4131-84B4-2B4CC029178C}"/>
    <cellStyle name="20% - Accent3 4 2 4 4" xfId="5552" xr:uid="{1B944413-3E2B-44C3-98D6-F49B94363E6F}"/>
    <cellStyle name="20% - Accent3 4 2 5" xfId="7376" xr:uid="{99CBB5BB-9BE1-4942-941C-E6C65424010D}"/>
    <cellStyle name="20% - Accent3 4 2 5 2" xfId="14069" xr:uid="{FF992AF6-1A40-4334-A555-4B4D1ABFD8E1}"/>
    <cellStyle name="20% - Accent3 4 2 6" xfId="10662" xr:uid="{48CA8406-1120-4ED8-A266-B0768F82AD18}"/>
    <cellStyle name="20% - Accent3 4 2 7" xfId="3969" xr:uid="{554D7B83-BE02-4A3A-8E0B-C51116BD20CC}"/>
    <cellStyle name="20% - Accent3 4 3" xfId="662" xr:uid="{73995D81-DA7E-41C9-94F3-33B9808D2743}"/>
    <cellStyle name="20% - Accent3 4 3 2" xfId="919" xr:uid="{00B663F5-5FBB-47F9-A9CD-E5675ABE659D}"/>
    <cellStyle name="20% - Accent3 4 3 2 2" xfId="1599" xr:uid="{4B5A9571-4C40-4C7A-8732-C57173466F02}"/>
    <cellStyle name="20% - Accent3 4 3 2 2 2" xfId="3182" xr:uid="{366B34F3-8C34-4E3F-96F9-927B7E41D128}"/>
    <cellStyle name="20% - Accent3 4 3 2 2 2 2" xfId="9895" xr:uid="{D1E00BFE-C5E5-4073-8DCF-608FCB849EC6}"/>
    <cellStyle name="20% - Accent3 4 3 2 2 2 2 2" xfId="16588" xr:uid="{10C69E1E-BB51-4C44-BF3E-6BAAB85F93D2}"/>
    <cellStyle name="20% - Accent3 4 3 2 2 2 3" xfId="13181" xr:uid="{5CC280B3-DCD6-4892-A491-AA0050219B7B}"/>
    <cellStyle name="20% - Accent3 4 3 2 2 2 4" xfId="6488" xr:uid="{9DDF1F56-CCBF-4759-B765-422AA0DFB677}"/>
    <cellStyle name="20% - Accent3 4 3 2 2 3" xfId="8312" xr:uid="{0644531D-2892-4923-B2C6-ED0E2DF5306C}"/>
    <cellStyle name="20% - Accent3 4 3 2 2 3 2" xfId="15005" xr:uid="{A9189EDF-94D0-449E-90F3-55F06670656E}"/>
    <cellStyle name="20% - Accent3 4 3 2 2 4" xfId="11598" xr:uid="{E1B3EDA2-4454-4F2E-B7C0-3D1F767AA069}"/>
    <cellStyle name="20% - Accent3 4 3 2 2 5" xfId="4905" xr:uid="{4D50DF01-5CCE-4F06-B0D5-CD6149471097}"/>
    <cellStyle name="20% - Accent3 4 3 2 3" xfId="2502" xr:uid="{F460D128-321F-4A17-A04A-EBAD1D8A9A10}"/>
    <cellStyle name="20% - Accent3 4 3 2 3 2" xfId="9215" xr:uid="{4D27140F-C26E-4E23-B643-C6C28BC354CF}"/>
    <cellStyle name="20% - Accent3 4 3 2 3 2 2" xfId="15908" xr:uid="{B86E8545-F8B6-40CC-8A93-F511F6ABCB6D}"/>
    <cellStyle name="20% - Accent3 4 3 2 3 3" xfId="12501" xr:uid="{D89E34EE-51CB-4606-9E21-019E34A2D72C}"/>
    <cellStyle name="20% - Accent3 4 3 2 3 4" xfId="5808" xr:uid="{92DAC50C-9336-4E2B-9F50-664E26C08693}"/>
    <cellStyle name="20% - Accent3 4 3 2 4" xfId="7632" xr:uid="{BEEBD301-7FE6-4416-8302-894DA998EA5F}"/>
    <cellStyle name="20% - Accent3 4 3 2 4 2" xfId="14325" xr:uid="{552C5753-74AE-47D6-84DE-B58B2A6F7FDD}"/>
    <cellStyle name="20% - Accent3 4 3 2 5" xfId="10918" xr:uid="{06CFBF26-9300-4648-A8C1-10D4F301FA57}"/>
    <cellStyle name="20% - Accent3 4 3 2 6" xfId="4225" xr:uid="{96B835BC-BD93-4430-9821-01DB7EA01890}"/>
    <cellStyle name="20% - Accent3 4 3 3" xfId="1342" xr:uid="{3680EADC-815F-4F24-B833-E209D1DF0DC6}"/>
    <cellStyle name="20% - Accent3 4 3 3 2" xfId="2925" xr:uid="{C231A16E-0C13-4CCC-89CC-4EDC5B4D0C1B}"/>
    <cellStyle name="20% - Accent3 4 3 3 2 2" xfId="9638" xr:uid="{E9A1DC76-6862-45E6-89F2-4B2BCD3F1EEE}"/>
    <cellStyle name="20% - Accent3 4 3 3 2 2 2" xfId="16331" xr:uid="{22732193-E5CB-4472-9274-E1DC6D090997}"/>
    <cellStyle name="20% - Accent3 4 3 3 2 3" xfId="12924" xr:uid="{CF71D5A9-6172-44C7-A694-65210943EDB6}"/>
    <cellStyle name="20% - Accent3 4 3 3 2 4" xfId="6231" xr:uid="{168ED9E5-8AFB-450D-8469-591ACDB1B569}"/>
    <cellStyle name="20% - Accent3 4 3 3 3" xfId="8055" xr:uid="{7E63F088-BE60-4B8A-9593-A4D1DF792CED}"/>
    <cellStyle name="20% - Accent3 4 3 3 3 2" xfId="14748" xr:uid="{9E36E3EE-9BB0-46C9-99F8-244C17D2A0BE}"/>
    <cellStyle name="20% - Accent3 4 3 3 4" xfId="11341" xr:uid="{F788C648-5800-4F07-94C2-3A5C99092138}"/>
    <cellStyle name="20% - Accent3 4 3 3 5" xfId="4648" xr:uid="{9528C51C-1B1A-4C6F-9A0C-03CDD286B332}"/>
    <cellStyle name="20% - Accent3 4 3 4" xfId="2245" xr:uid="{EE6027B1-7B9D-4EA1-B633-4D77248D628F}"/>
    <cellStyle name="20% - Accent3 4 3 4 2" xfId="8958" xr:uid="{2308E090-72D6-4A5B-9843-786EC79F4E12}"/>
    <cellStyle name="20% - Accent3 4 3 4 2 2" xfId="15651" xr:uid="{32FD6149-330A-452A-9003-5CE34841AF73}"/>
    <cellStyle name="20% - Accent3 4 3 4 3" xfId="12244" xr:uid="{072EADA3-FE0D-4277-AABF-B981A4FE0E81}"/>
    <cellStyle name="20% - Accent3 4 3 4 4" xfId="5551" xr:uid="{22925295-9A87-43EF-A914-15DF87D91590}"/>
    <cellStyle name="20% - Accent3 4 3 5" xfId="7375" xr:uid="{FA33A3DA-5ABB-4626-92E9-0BA49EEA5796}"/>
    <cellStyle name="20% - Accent3 4 3 5 2" xfId="14068" xr:uid="{0DA6F3F9-238D-41F9-BBD7-118B124A899B}"/>
    <cellStyle name="20% - Accent3 4 3 6" xfId="10661" xr:uid="{3D1F2C2D-52B5-4224-9436-7C38EB57DA1E}"/>
    <cellStyle name="20% - Accent3 4 3 7" xfId="3968" xr:uid="{F5E6F215-9D1C-4E19-BA59-2654AE48FE12}"/>
    <cellStyle name="20% - Accent3 4 4" xfId="618" xr:uid="{93288E8C-E73E-46A3-A55B-8BD0E9CA9EB3}"/>
    <cellStyle name="20% - Accent3 4 4 2" xfId="1298" xr:uid="{1257A37D-058A-4185-835A-6497156DF96F}"/>
    <cellStyle name="20% - Accent3 4 4 2 2" xfId="2881" xr:uid="{91171EA0-7B20-4D87-9DFE-3FCF1CAD69FF}"/>
    <cellStyle name="20% - Accent3 4 4 2 2 2" xfId="9594" xr:uid="{6A201654-AC39-4838-AF0F-31D4B75D7A17}"/>
    <cellStyle name="20% - Accent3 4 4 2 2 2 2" xfId="16287" xr:uid="{D020B816-083E-4C4E-86CF-53F856A5AA43}"/>
    <cellStyle name="20% - Accent3 4 4 2 2 3" xfId="12880" xr:uid="{79E0276A-0D20-47C4-B42A-F5D1260DFACF}"/>
    <cellStyle name="20% - Accent3 4 4 2 2 4" xfId="6187" xr:uid="{44C2B16F-2BB9-49BB-A1DC-401657CC3451}"/>
    <cellStyle name="20% - Accent3 4 4 2 3" xfId="8011" xr:uid="{8FEE691D-C717-4904-A165-2C5B198816C5}"/>
    <cellStyle name="20% - Accent3 4 4 2 3 2" xfId="14704" xr:uid="{973DE85B-7E30-408E-8D2F-ACCFBC5A70BE}"/>
    <cellStyle name="20% - Accent3 4 4 2 4" xfId="11297" xr:uid="{92E6C656-4D4B-48CC-9027-28CA15D842E0}"/>
    <cellStyle name="20% - Accent3 4 4 2 5" xfId="4604" xr:uid="{8E0238A3-11DD-4ED3-92AD-D4FFC0F43248}"/>
    <cellStyle name="20% - Accent3 4 4 3" xfId="2201" xr:uid="{E5E956CF-DAC2-47D1-B952-B99476DD04AE}"/>
    <cellStyle name="20% - Accent3 4 4 3 2" xfId="8914" xr:uid="{0508137B-9CB4-4545-AA3F-7634DF6AD3E8}"/>
    <cellStyle name="20% - Accent3 4 4 3 2 2" xfId="15607" xr:uid="{47292DEB-4BAA-43E5-9CFE-AD0C98B082AA}"/>
    <cellStyle name="20% - Accent3 4 4 3 3" xfId="12200" xr:uid="{F48AEC1B-E0E4-41FE-BC6E-0E80E4A0F98D}"/>
    <cellStyle name="20% - Accent3 4 4 3 4" xfId="5507" xr:uid="{CA4F74A2-9BE2-4ECF-B517-ACAF23FAAECF}"/>
    <cellStyle name="20% - Accent3 4 4 4" xfId="7331" xr:uid="{9B1018E1-EE7C-46C3-BFAE-EE608A0B232B}"/>
    <cellStyle name="20% - Accent3 4 4 4 2" xfId="14024" xr:uid="{D19E0820-9599-4A3A-9773-365D0147AF5E}"/>
    <cellStyle name="20% - Accent3 4 4 5" xfId="10617" xr:uid="{D94796B6-4360-47C1-9CF9-693F4CF20096}"/>
    <cellStyle name="20% - Accent3 4 4 6" xfId="3924" xr:uid="{BC5FB2D9-C442-402E-A2EB-01E65E68E08B}"/>
    <cellStyle name="20% - Accent3 4 5" xfId="875" xr:uid="{5998A711-C323-4D83-A8B3-BCC7B10472FE}"/>
    <cellStyle name="20% - Accent3 4 5 2" xfId="1555" xr:uid="{3870683D-61C4-4CE3-8BD1-E60AF14824A6}"/>
    <cellStyle name="20% - Accent3 4 5 2 2" xfId="3138" xr:uid="{A4E9177A-9588-4ED7-974F-91DCA051AA35}"/>
    <cellStyle name="20% - Accent3 4 5 2 2 2" xfId="9851" xr:uid="{00AA193E-8B71-4ECE-AB47-E6CF4F31E556}"/>
    <cellStyle name="20% - Accent3 4 5 2 2 2 2" xfId="16544" xr:uid="{CB02F5A8-527C-477F-99B9-66AE7830379F}"/>
    <cellStyle name="20% - Accent3 4 5 2 2 3" xfId="13137" xr:uid="{8645108E-7387-46AA-9B94-F1AF0BB2161B}"/>
    <cellStyle name="20% - Accent3 4 5 2 2 4" xfId="6444" xr:uid="{DBE27686-00FB-46B9-ABF5-CC156650944B}"/>
    <cellStyle name="20% - Accent3 4 5 2 3" xfId="8268" xr:uid="{08303487-A6F6-45BD-8DC3-E83A85431289}"/>
    <cellStyle name="20% - Accent3 4 5 2 3 2" xfId="14961" xr:uid="{DDD2229C-7630-4766-8172-AC96D65F7BCB}"/>
    <cellStyle name="20% - Accent3 4 5 2 4" xfId="11554" xr:uid="{43EAC56C-77C6-4AB2-8278-5BCEA627861D}"/>
    <cellStyle name="20% - Accent3 4 5 2 5" xfId="4861" xr:uid="{3D935B35-9154-4592-9D0F-B0F99D68BEAA}"/>
    <cellStyle name="20% - Accent3 4 5 3" xfId="2458" xr:uid="{ED3CA1CE-C7E3-403F-8AB8-4BFF720F6047}"/>
    <cellStyle name="20% - Accent3 4 5 3 2" xfId="9171" xr:uid="{6330FD15-DFC4-4846-B0A8-5A0911EE6899}"/>
    <cellStyle name="20% - Accent3 4 5 3 2 2" xfId="15864" xr:uid="{8E79063D-AD35-4558-AD61-15E2D0686C5E}"/>
    <cellStyle name="20% - Accent3 4 5 3 3" xfId="12457" xr:uid="{C8B02A61-1550-40BE-94E9-7A0CCB3F417F}"/>
    <cellStyle name="20% - Accent3 4 5 3 4" xfId="5764" xr:uid="{40059716-8A3E-44B9-A953-3022AED2B1A3}"/>
    <cellStyle name="20% - Accent3 4 5 4" xfId="7588" xr:uid="{690E2D38-7E1D-4645-9FE0-65185D8D2A3E}"/>
    <cellStyle name="20% - Accent3 4 5 4 2" xfId="14281" xr:uid="{EA012AC1-395A-432F-9AC8-7134F6292FE7}"/>
    <cellStyle name="20% - Accent3 4 5 5" xfId="10874" xr:uid="{B95382AD-6CCB-44C9-9D74-F12BFE7ACD2B}"/>
    <cellStyle name="20% - Accent3 4 5 6" xfId="4181" xr:uid="{C7AF07E9-5522-4F37-8CA3-BB887989DB4E}"/>
    <cellStyle name="20% - Accent3 4 6" xfId="535" xr:uid="{146E9DC1-BF5B-4163-9D7F-40AEBE945A46}"/>
    <cellStyle name="20% - Accent3 4 6 2" xfId="1215" xr:uid="{AF0E2BA4-422E-43F8-A89C-FB8467518644}"/>
    <cellStyle name="20% - Accent3 4 6 2 2" xfId="2798" xr:uid="{DAC1F154-02A0-40E9-BF9B-7A7F91EDA3F9}"/>
    <cellStyle name="20% - Accent3 4 6 2 2 2" xfId="9511" xr:uid="{BD75856C-F629-4604-B0E3-3A836B8AF891}"/>
    <cellStyle name="20% - Accent3 4 6 2 2 2 2" xfId="16204" xr:uid="{93744605-022D-4C2C-BF0B-9EF03BA58F7E}"/>
    <cellStyle name="20% - Accent3 4 6 2 2 3" xfId="12797" xr:uid="{55988647-93EA-4597-9821-D50039A069CA}"/>
    <cellStyle name="20% - Accent3 4 6 2 2 4" xfId="6104" xr:uid="{BADA438E-3D1E-4D39-8630-B38BD55A7180}"/>
    <cellStyle name="20% - Accent3 4 6 2 3" xfId="7928" xr:uid="{DAFC9B0B-9284-4CDE-BA34-E648BA34088A}"/>
    <cellStyle name="20% - Accent3 4 6 2 3 2" xfId="14621" xr:uid="{3FAE476E-A5F3-4F21-9327-2F7C1C2AE8C8}"/>
    <cellStyle name="20% - Accent3 4 6 2 4" xfId="11214" xr:uid="{F22A5B97-6632-40A9-B3A6-EEC6BD4774A4}"/>
    <cellStyle name="20% - Accent3 4 6 2 5" xfId="4521" xr:uid="{0C2A1B81-3B7C-4429-91A4-DC2D65A694B7}"/>
    <cellStyle name="20% - Accent3 4 6 3" xfId="2118" xr:uid="{9026E106-2FD8-4DA2-99CC-61AD894C09F0}"/>
    <cellStyle name="20% - Accent3 4 6 3 2" xfId="8831" xr:uid="{2B7E42F1-4408-4512-A9EB-CAA9FEF39250}"/>
    <cellStyle name="20% - Accent3 4 6 3 2 2" xfId="15524" xr:uid="{C75020F0-9F82-426C-9525-270D837ED909}"/>
    <cellStyle name="20% - Accent3 4 6 3 3" xfId="12117" xr:uid="{D9A4F5DE-EF4A-499E-A25F-08F7F6A08345}"/>
    <cellStyle name="20% - Accent3 4 6 3 4" xfId="5424" xr:uid="{C5092110-8FA6-48DB-BE3A-F4DB66B17CAE}"/>
    <cellStyle name="20% - Accent3 4 6 4" xfId="7248" xr:uid="{716DB513-3CA7-4D30-8AAB-C93DAE714DA5}"/>
    <cellStyle name="20% - Accent3 4 6 4 2" xfId="13941" xr:uid="{2B680B20-0E5A-4851-9DE7-A508ABAE54CB}"/>
    <cellStyle name="20% - Accent3 4 6 5" xfId="10534" xr:uid="{2E731D72-B6A9-42A1-8D1C-75F7D3EEBA12}"/>
    <cellStyle name="20% - Accent3 4 6 6" xfId="3841" xr:uid="{330D1556-C491-4E6A-8132-3273E42D72CE}"/>
    <cellStyle name="20% - Accent3 4 7" xfId="400" xr:uid="{D50B2684-2E25-4E95-9D93-FE39135141A0}"/>
    <cellStyle name="20% - Accent3 4 7 2" xfId="1983" xr:uid="{684C411F-E5DF-4F55-9D0C-2E09BC9DAD5E}"/>
    <cellStyle name="20% - Accent3 4 7 2 2" xfId="8696" xr:uid="{EF391E3D-A5C1-45DA-8D7B-97EAD9E42CD2}"/>
    <cellStyle name="20% - Accent3 4 7 2 2 2" xfId="15389" xr:uid="{397918B4-ADCF-4B9C-962C-7DEDDC92BB5E}"/>
    <cellStyle name="20% - Accent3 4 7 2 3" xfId="11982" xr:uid="{A3975B95-04B6-4A02-87BB-CA86B1151867}"/>
    <cellStyle name="20% - Accent3 4 7 2 4" xfId="5289" xr:uid="{F24001F4-00F2-4CA3-83DF-83A5E820B664}"/>
    <cellStyle name="20% - Accent3 4 7 3" xfId="7113" xr:uid="{724DA5A2-AA06-4DFC-82A1-4E685AF1CF35}"/>
    <cellStyle name="20% - Accent3 4 7 3 2" xfId="13806" xr:uid="{620F2A6B-073F-49A0-A0A9-B4A8ED61A717}"/>
    <cellStyle name="20% - Accent3 4 7 4" xfId="10399" xr:uid="{B7C7E21F-2F20-4403-9250-97217C859207}"/>
    <cellStyle name="20% - Accent3 4 7 5" xfId="3706" xr:uid="{1F44D9A2-992A-4CAF-B447-F87AB5E71D53}"/>
    <cellStyle name="20% - Accent3 4 8" xfId="1080" xr:uid="{40649303-49EB-4A9C-87EB-597608984D9D}"/>
    <cellStyle name="20% - Accent3 4 8 2" xfId="2663" xr:uid="{C374C178-9C23-42AE-8A06-F259EBAE7774}"/>
    <cellStyle name="20% - Accent3 4 8 2 2" xfId="9376" xr:uid="{3337B2BE-F251-4C96-8E17-DB711A6D757C}"/>
    <cellStyle name="20% - Accent3 4 8 2 2 2" xfId="16069" xr:uid="{55FDF810-5E82-41E7-8C95-EC1493C3DEB9}"/>
    <cellStyle name="20% - Accent3 4 8 2 3" xfId="12662" xr:uid="{621A3678-C043-472E-8B2E-0F2E82488702}"/>
    <cellStyle name="20% - Accent3 4 8 2 4" xfId="5969" xr:uid="{6E49001B-1BF2-4A59-A833-7D88E50ED4F8}"/>
    <cellStyle name="20% - Accent3 4 8 3" xfId="7793" xr:uid="{E9180B38-C3DD-4842-BFB7-C8F6310E138C}"/>
    <cellStyle name="20% - Accent3 4 8 3 2" xfId="14486" xr:uid="{FCFFAFCC-2F07-4DFF-82B1-537D5BEEFE8F}"/>
    <cellStyle name="20% - Accent3 4 8 4" xfId="11079" xr:uid="{56F8856C-8C74-484B-A3F2-376C363CD641}"/>
    <cellStyle name="20% - Accent3 4 8 5" xfId="4386" xr:uid="{53136765-7F36-4A08-9B3D-9E1FD01A9213}"/>
    <cellStyle name="20% - Accent3 4 9" xfId="350" xr:uid="{9A7E8F56-67DB-4F05-9349-88F48E20BBCC}"/>
    <cellStyle name="20% - Accent3 4 9 2" xfId="1933" xr:uid="{6F505223-D81D-43DB-848F-A4B80B0278C3}"/>
    <cellStyle name="20% - Accent3 4 9 2 2" xfId="8646" xr:uid="{4159E121-25A5-4238-91B4-E5AEDBDD5871}"/>
    <cellStyle name="20% - Accent3 4 9 2 2 2" xfId="15339" xr:uid="{394D6182-7F5E-4150-A8F7-90409BBC20D2}"/>
    <cellStyle name="20% - Accent3 4 9 2 3" xfId="11932" xr:uid="{CDF434B3-8270-4A65-AB26-6106077BCE9F}"/>
    <cellStyle name="20% - Accent3 4 9 2 4" xfId="5239" xr:uid="{BB38EDF2-FCA2-481D-A5DA-DD6F1080A23E}"/>
    <cellStyle name="20% - Accent3 4 9 3" xfId="7063" xr:uid="{B88D3236-B7A4-4753-8B6F-65FD1AE23EE7}"/>
    <cellStyle name="20% - Accent3 4 9 3 2" xfId="13756" xr:uid="{AD89E9CF-71AA-42E5-A73F-20063934D77C}"/>
    <cellStyle name="20% - Accent3 4 9 4" xfId="10349" xr:uid="{13003E86-8A81-43B2-B117-EBDE900FACAA}"/>
    <cellStyle name="20% - Accent3 4 9 5" xfId="3656" xr:uid="{EA48C548-4519-4989-80C9-55B6ADD2CFD2}"/>
    <cellStyle name="20% - Accent3 5" xfId="133" xr:uid="{5DA8BA1A-69D7-461F-BF5F-445C346B3643}"/>
    <cellStyle name="20% - Accent3 5 10" xfId="10252" xr:uid="{36980BC6-3C62-4EBA-8B10-8E724F8DAE50}"/>
    <cellStyle name="20% - Accent3 5 11" xfId="3559" xr:uid="{FD3E51EC-71D3-47BC-8C38-73452D4B6BEC}"/>
    <cellStyle name="20% - Accent3 5 2" xfId="921" xr:uid="{4CCBC293-9F5B-4830-B8A7-2ECEF5A40447}"/>
    <cellStyle name="20% - Accent3 5 2 2" xfId="1601" xr:uid="{26F7CFC4-1BB1-4235-B77A-D30971BE0D9D}"/>
    <cellStyle name="20% - Accent3 5 2 2 2" xfId="3184" xr:uid="{DCF630C6-0D34-4A06-AE67-7833DCD9FA00}"/>
    <cellStyle name="20% - Accent3 5 2 2 2 2" xfId="9897" xr:uid="{3203C924-A65E-4C86-B185-FE620B073C1D}"/>
    <cellStyle name="20% - Accent3 5 2 2 2 2 2" xfId="16590" xr:uid="{82D80E83-052E-4C7C-A010-5FCB9968BDE9}"/>
    <cellStyle name="20% - Accent3 5 2 2 2 3" xfId="13183" xr:uid="{E31D6F19-B7B3-4C4D-A962-2FE8C9B42B5A}"/>
    <cellStyle name="20% - Accent3 5 2 2 2 4" xfId="6490" xr:uid="{DD3D86B1-AB63-48B7-BBF8-58100A4E8010}"/>
    <cellStyle name="20% - Accent3 5 2 2 3" xfId="8314" xr:uid="{FA7FCA48-C69C-4C17-B3E6-AB0A577799F3}"/>
    <cellStyle name="20% - Accent3 5 2 2 3 2" xfId="15007" xr:uid="{5FCBEC75-0F56-4E19-98A1-776634915D86}"/>
    <cellStyle name="20% - Accent3 5 2 2 4" xfId="11600" xr:uid="{991C2C00-44C6-4832-A9EC-9E0E7E8DD126}"/>
    <cellStyle name="20% - Accent3 5 2 2 5" xfId="4907" xr:uid="{D7BA0F25-CDD1-441B-A756-6D7FF3F049B9}"/>
    <cellStyle name="20% - Accent3 5 2 3" xfId="2504" xr:uid="{23D9BC53-1B0C-4742-A563-A32C583ADA4B}"/>
    <cellStyle name="20% - Accent3 5 2 3 2" xfId="9217" xr:uid="{A79CC670-864B-4308-81FB-DDEA96DCCB09}"/>
    <cellStyle name="20% - Accent3 5 2 3 2 2" xfId="15910" xr:uid="{5515AD75-7AA9-4C1C-ABBB-476398A2A288}"/>
    <cellStyle name="20% - Accent3 5 2 3 3" xfId="12503" xr:uid="{1DBBAC21-AE4C-441C-BC0F-ABA2B8326E0E}"/>
    <cellStyle name="20% - Accent3 5 2 3 4" xfId="5810" xr:uid="{0246F123-82B1-42B8-9CBB-D79F872B1CC4}"/>
    <cellStyle name="20% - Accent3 5 2 4" xfId="7634" xr:uid="{653AF1F3-1913-4DB1-A2DF-8795ABA062B6}"/>
    <cellStyle name="20% - Accent3 5 2 4 2" xfId="14327" xr:uid="{DC309450-321C-4C08-B0D1-BBCB60973FAA}"/>
    <cellStyle name="20% - Accent3 5 2 5" xfId="10920" xr:uid="{92DF8858-EDEF-4F20-A7A4-69429C2E9B66}"/>
    <cellStyle name="20% - Accent3 5 2 6" xfId="4227" xr:uid="{E61B65FD-6C6C-4C24-800F-9A11FA886D47}"/>
    <cellStyle name="20% - Accent3 5 3" xfId="664" xr:uid="{F4D2445F-24B5-4576-BCD9-FD740A6DCCF2}"/>
    <cellStyle name="20% - Accent3 5 3 2" xfId="2247" xr:uid="{F6AAF50E-799D-4D2A-A87B-28B8E8AE7472}"/>
    <cellStyle name="20% - Accent3 5 3 2 2" xfId="8960" xr:uid="{77F3CCE7-EDF2-438C-B517-3BFADF3D0A8B}"/>
    <cellStyle name="20% - Accent3 5 3 2 2 2" xfId="15653" xr:uid="{889496EF-8D8D-4F73-96A5-814B51E9CADB}"/>
    <cellStyle name="20% - Accent3 5 3 2 3" xfId="12246" xr:uid="{FAE0F2CC-7041-4719-BD0E-11A25628D088}"/>
    <cellStyle name="20% - Accent3 5 3 2 4" xfId="5553" xr:uid="{CD26C201-3A1D-46A0-B400-CD58B327176C}"/>
    <cellStyle name="20% - Accent3 5 3 3" xfId="7377" xr:uid="{B9898F60-4BDB-4001-BFA8-029D77ADFF6C}"/>
    <cellStyle name="20% - Accent3 5 3 3 2" xfId="14070" xr:uid="{E94F3582-F0B2-457F-92DC-6AB86F45D626}"/>
    <cellStyle name="20% - Accent3 5 3 4" xfId="10663" xr:uid="{5D324E2E-4BDB-4059-810B-F28A9AB645E6}"/>
    <cellStyle name="20% - Accent3 5 3 5" xfId="3970" xr:uid="{40E4C07A-6EA4-4C37-AD44-052AD51354B6}"/>
    <cellStyle name="20% - Accent3 5 4" xfId="1344" xr:uid="{B5EAD94C-BD9F-4CA1-9E11-427308E3D076}"/>
    <cellStyle name="20% - Accent3 5 4 2" xfId="2927" xr:uid="{F7355B57-229C-49A5-B335-1CB645857157}"/>
    <cellStyle name="20% - Accent3 5 4 2 2" xfId="9640" xr:uid="{69D6DE05-2F16-4D5F-ACBE-31AB4BED6556}"/>
    <cellStyle name="20% - Accent3 5 4 2 2 2" xfId="16333" xr:uid="{16BC4B79-B37B-4D95-8922-D3F8928B94DE}"/>
    <cellStyle name="20% - Accent3 5 4 2 3" xfId="12926" xr:uid="{BD8A7059-D7C7-4C07-B788-2ED4110A5E2C}"/>
    <cellStyle name="20% - Accent3 5 4 2 4" xfId="6233" xr:uid="{EC7CDA4F-8B4E-4289-A526-0BA17283E8E7}"/>
    <cellStyle name="20% - Accent3 5 4 3" xfId="8057" xr:uid="{B4932CFF-FCE5-49B7-BD04-421431543AFD}"/>
    <cellStyle name="20% - Accent3 5 4 3 2" xfId="14750" xr:uid="{DB4A455B-4DBB-451C-B173-3942E577BD4C}"/>
    <cellStyle name="20% - Accent3 5 4 4" xfId="11343" xr:uid="{6C434B7F-755A-40B8-956C-8AA8823FB066}"/>
    <cellStyle name="20% - Accent3 5 4 5" xfId="4650" xr:uid="{4E653D61-B7C5-467F-8716-081860E0FDD4}"/>
    <cellStyle name="20% - Accent3 5 5" xfId="374" xr:uid="{ECB5BF1C-FA0D-4A34-BD3F-891958D33239}"/>
    <cellStyle name="20% - Accent3 5 5 2" xfId="1957" xr:uid="{D92761B0-2A80-4340-A5DA-44E4110A567F}"/>
    <cellStyle name="20% - Accent3 5 5 2 2" xfId="8670" xr:uid="{4EDE408B-8B1E-46D2-B555-A33DF5F680C2}"/>
    <cellStyle name="20% - Accent3 5 5 2 2 2" xfId="15363" xr:uid="{7F5C0000-AB16-4EE4-8C25-19CC52C03AEA}"/>
    <cellStyle name="20% - Accent3 5 5 2 3" xfId="11956" xr:uid="{0B44D745-6F3E-4C49-B0E2-EFAE2D4D5EAD}"/>
    <cellStyle name="20% - Accent3 5 5 2 4" xfId="5263" xr:uid="{133ABE07-9FF8-4C54-AE64-0DC49EE76A62}"/>
    <cellStyle name="20% - Accent3 5 5 3" xfId="7087" xr:uid="{4614CEAA-FE9F-4C6C-A372-C2DB8ADB7FB2}"/>
    <cellStyle name="20% - Accent3 5 5 3 2" xfId="13780" xr:uid="{527E08E3-EFB4-4BA3-8146-F4408838D48C}"/>
    <cellStyle name="20% - Accent3 5 5 4" xfId="10373" xr:uid="{06378C20-6DB3-48EC-8B0D-1745CA38E58C}"/>
    <cellStyle name="20% - Accent3 5 5 5" xfId="3680" xr:uid="{536A4710-F000-4203-815E-E17C84CDE574}"/>
    <cellStyle name="20% - Accent3 5 6" xfId="1836" xr:uid="{9C34F766-22C1-47AA-9D28-3C8DA607BFF8}"/>
    <cellStyle name="20% - Accent3 5 6 2" xfId="8549" xr:uid="{9BF537E6-BD12-4FDA-8981-ECE92BE586BF}"/>
    <cellStyle name="20% - Accent3 5 6 2 2" xfId="15242" xr:uid="{E8590B82-D20E-4FEA-A694-704CF2839C46}"/>
    <cellStyle name="20% - Accent3 5 6 3" xfId="11835" xr:uid="{879C3339-B621-4C51-8172-D3F90C0C1726}"/>
    <cellStyle name="20% - Accent3 5 6 4" xfId="5142" xr:uid="{A8A67F26-7A58-420D-9B30-745868339405}"/>
    <cellStyle name="20% - Accent3 5 7" xfId="3419" xr:uid="{746543EC-2752-46BF-9F3B-8482E843AA7B}"/>
    <cellStyle name="20% - Accent3 5 7 2" xfId="10132" xr:uid="{5ED3C7DE-6C30-4680-A0B9-142456702719}"/>
    <cellStyle name="20% - Accent3 5 7 2 2" xfId="16825" xr:uid="{17F8F1EB-A209-4FFF-B301-B75C21755F0A}"/>
    <cellStyle name="20% - Accent3 5 7 3" xfId="13418" xr:uid="{DA086A67-5CC7-436D-B3C2-A593B4656726}"/>
    <cellStyle name="20% - Accent3 5 7 4" xfId="6725" xr:uid="{09AFC3F6-B722-4341-AC57-8399FF0B6A46}"/>
    <cellStyle name="20% - Accent3 5 8" xfId="253" xr:uid="{6438A230-7BF0-42E0-B1D1-7BADF1CCEC0E}"/>
    <cellStyle name="20% - Accent3 5 8 2" xfId="13659" xr:uid="{1C2670A3-3CCA-4E1E-86EC-5FF705102AEF}"/>
    <cellStyle name="20% - Accent3 5 8 3" xfId="6966" xr:uid="{505C5AFB-53C7-4CF8-B848-7E9D0A460F46}"/>
    <cellStyle name="20% - Accent3 5 9" xfId="6846" xr:uid="{982AEC04-DE42-418B-B457-3201C075DED8}"/>
    <cellStyle name="20% - Accent3 5 9 2" xfId="13539" xr:uid="{7E3C56AA-B796-4A35-9D59-27EDA79EE59A}"/>
    <cellStyle name="20% - Accent3 6" xfId="152" xr:uid="{62CE41FE-258E-4238-8511-40E0B4458444}"/>
    <cellStyle name="20% - Accent3 6 10" xfId="3578" xr:uid="{F6586743-4BF3-4027-9FF6-7F7A08C14968}"/>
    <cellStyle name="20% - Accent3 6 2" xfId="912" xr:uid="{1E260B7A-DC7C-414D-A856-4BBDB72AD44F}"/>
    <cellStyle name="20% - Accent3 6 2 2" xfId="1592" xr:uid="{1573CDCE-4233-43CF-9FA8-30AA3CDFD451}"/>
    <cellStyle name="20% - Accent3 6 2 2 2" xfId="3175" xr:uid="{4945E57C-9E09-43AE-828D-C57CB24F43FE}"/>
    <cellStyle name="20% - Accent3 6 2 2 2 2" xfId="9888" xr:uid="{EDC47B3C-B5A9-4C6E-9DB5-D3194F4FD3D5}"/>
    <cellStyle name="20% - Accent3 6 2 2 2 2 2" xfId="16581" xr:uid="{1703B39D-12C8-4231-8578-DCA01D8B1796}"/>
    <cellStyle name="20% - Accent3 6 2 2 2 3" xfId="13174" xr:uid="{F7E5A584-0DDA-4ED7-97F0-67FD7E53B656}"/>
    <cellStyle name="20% - Accent3 6 2 2 2 4" xfId="6481" xr:uid="{2CD3DD77-1B04-4790-96E8-0FF8F07264A1}"/>
    <cellStyle name="20% - Accent3 6 2 2 3" xfId="8305" xr:uid="{C8FA18B2-00A0-4D88-B011-BFA2482EC464}"/>
    <cellStyle name="20% - Accent3 6 2 2 3 2" xfId="14998" xr:uid="{6F4CAF7C-DEFA-435C-B43A-F2544B049B4A}"/>
    <cellStyle name="20% - Accent3 6 2 2 4" xfId="11591" xr:uid="{9436A119-7B4C-4A16-9849-EA8D4347842A}"/>
    <cellStyle name="20% - Accent3 6 2 2 5" xfId="4898" xr:uid="{5ECC1E38-5A25-4FEC-BC51-03FD96293D16}"/>
    <cellStyle name="20% - Accent3 6 2 3" xfId="2495" xr:uid="{380AF2F8-0EA6-4235-8311-464BD65BE6B0}"/>
    <cellStyle name="20% - Accent3 6 2 3 2" xfId="9208" xr:uid="{10468442-203E-49E4-9A6B-BDCEC14E82E8}"/>
    <cellStyle name="20% - Accent3 6 2 3 2 2" xfId="15901" xr:uid="{C7B7223A-DD25-4F19-BD3C-D1749813A77B}"/>
    <cellStyle name="20% - Accent3 6 2 3 3" xfId="12494" xr:uid="{BBD5457D-C32A-4FC0-AF7F-17D857146249}"/>
    <cellStyle name="20% - Accent3 6 2 3 4" xfId="5801" xr:uid="{FD8E66C5-0D00-4353-8A37-35AB73C44751}"/>
    <cellStyle name="20% - Accent3 6 2 4" xfId="7625" xr:uid="{B834580E-ADE6-47F9-BA97-C7A9D32D6107}"/>
    <cellStyle name="20% - Accent3 6 2 4 2" xfId="14318" xr:uid="{A1503D8D-4CE8-4300-90F8-F90B2A175051}"/>
    <cellStyle name="20% - Accent3 6 2 5" xfId="10911" xr:uid="{B5724FE5-5158-4D7B-AF75-04D9D706193A}"/>
    <cellStyle name="20% - Accent3 6 2 6" xfId="4218" xr:uid="{5205CD20-AD74-4067-993E-458096CB8779}"/>
    <cellStyle name="20% - Accent3 6 3" xfId="1335" xr:uid="{59AB2D2A-101A-4A6E-9C76-0778E92944AF}"/>
    <cellStyle name="20% - Accent3 6 3 2" xfId="2918" xr:uid="{98297A92-DE2F-467D-899E-8625F971B18E}"/>
    <cellStyle name="20% - Accent3 6 3 2 2" xfId="9631" xr:uid="{0F14DD82-109E-4772-BB95-9A48063D71EB}"/>
    <cellStyle name="20% - Accent3 6 3 2 2 2" xfId="16324" xr:uid="{B30C860E-C648-43EE-B0C2-A4F003963AA4}"/>
    <cellStyle name="20% - Accent3 6 3 2 3" xfId="12917" xr:uid="{C2F59106-A348-45BA-BCF5-F4384C2C19ED}"/>
    <cellStyle name="20% - Accent3 6 3 2 4" xfId="6224" xr:uid="{E66184F5-3953-4695-981C-9A007D60E6C6}"/>
    <cellStyle name="20% - Accent3 6 3 3" xfId="8048" xr:uid="{E7BAAAF3-0AF1-42C6-933C-8D3AF283BEF1}"/>
    <cellStyle name="20% - Accent3 6 3 3 2" xfId="14741" xr:uid="{2BCDDA34-656F-44AE-825B-2906A31175D0}"/>
    <cellStyle name="20% - Accent3 6 3 4" xfId="11334" xr:uid="{B38A87B5-6AEC-42CC-A9AF-FCF56F1A3734}"/>
    <cellStyle name="20% - Accent3 6 3 5" xfId="4641" xr:uid="{6C535B4C-058D-477D-985C-868CC34FF208}"/>
    <cellStyle name="20% - Accent3 6 4" xfId="655" xr:uid="{CF9B7AA8-AA89-460C-9F2E-82E19B5EDA83}"/>
    <cellStyle name="20% - Accent3 6 4 2" xfId="2238" xr:uid="{D7255B0D-6BD1-48B5-B9B0-153EBEB67628}"/>
    <cellStyle name="20% - Accent3 6 4 2 2" xfId="8951" xr:uid="{E67D1CE8-06DF-44F0-AE24-7B3CC5F514D1}"/>
    <cellStyle name="20% - Accent3 6 4 2 2 2" xfId="15644" xr:uid="{85FB2BE0-5E32-49DF-9164-D43092DBCBDE}"/>
    <cellStyle name="20% - Accent3 6 4 2 3" xfId="12237" xr:uid="{DA764AF8-F2E3-4235-B57A-D85AD97E40EC}"/>
    <cellStyle name="20% - Accent3 6 4 2 4" xfId="5544" xr:uid="{01335770-07B4-4D0B-B115-2BAAF15B99DF}"/>
    <cellStyle name="20% - Accent3 6 4 3" xfId="7368" xr:uid="{7D0B4803-FA7E-4064-B0E2-2ECAFDEF0121}"/>
    <cellStyle name="20% - Accent3 6 4 3 2" xfId="14061" xr:uid="{E11FC0B6-C2D2-42E5-9324-B8B7A1A15B98}"/>
    <cellStyle name="20% - Accent3 6 4 4" xfId="10654" xr:uid="{666C5287-BC32-454C-A3FF-E3B0EBA6103F}"/>
    <cellStyle name="20% - Accent3 6 4 5" xfId="3961" xr:uid="{9AFCAC8B-7F8E-4823-9D83-A2A48ED47FDA}"/>
    <cellStyle name="20% - Accent3 6 5" xfId="1855" xr:uid="{FF8BBA1D-9348-4975-B459-9DE5AED29687}"/>
    <cellStyle name="20% - Accent3 6 5 2" xfId="8568" xr:uid="{C44B8BF0-09F7-4E5A-B680-20FE2157F90C}"/>
    <cellStyle name="20% - Accent3 6 5 2 2" xfId="15261" xr:uid="{C0ED3DA9-2AC2-4CD8-8F77-475C8CD6B13D}"/>
    <cellStyle name="20% - Accent3 6 5 3" xfId="11854" xr:uid="{849999B2-B942-45F0-BD0C-BAA40F120F09}"/>
    <cellStyle name="20% - Accent3 6 5 4" xfId="5161" xr:uid="{C606201A-2699-4514-A623-BC3A066E9532}"/>
    <cellStyle name="20% - Accent3 6 6" xfId="3438" xr:uid="{346678EF-209B-4945-AE54-8D05424DAF58}"/>
    <cellStyle name="20% - Accent3 6 6 2" xfId="10151" xr:uid="{7F3A65A1-B18F-4864-B935-2657420A460C}"/>
    <cellStyle name="20% - Accent3 6 6 2 2" xfId="16844" xr:uid="{FCDFB2BB-AF19-41B3-9C16-899355A4CB19}"/>
    <cellStyle name="20% - Accent3 6 6 3" xfId="13437" xr:uid="{D58AF356-3B33-4CE0-93B7-2A7E9A9339AA}"/>
    <cellStyle name="20% - Accent3 6 6 4" xfId="6744" xr:uid="{693325CC-3DD0-4B01-8F54-E7CFCCBEA24B}"/>
    <cellStyle name="20% - Accent3 6 7" xfId="272" xr:uid="{34C6E4B6-25B6-4AB4-BC80-7E259C5949A0}"/>
    <cellStyle name="20% - Accent3 6 7 2" xfId="13678" xr:uid="{5182237E-8928-400F-91E5-D99F10BF7352}"/>
    <cellStyle name="20% - Accent3 6 7 3" xfId="6985" xr:uid="{80E22886-8721-49BB-B3AD-F51EFD752281}"/>
    <cellStyle name="20% - Accent3 6 8" xfId="6865" xr:uid="{B626F0E6-952C-4FB4-99E8-6616418DEB51}"/>
    <cellStyle name="20% - Accent3 6 8 2" xfId="13558" xr:uid="{15941903-6731-436F-B2B6-D61FB85BC34B}"/>
    <cellStyle name="20% - Accent3 6 9" xfId="10271" xr:uid="{1EEC3E3C-CEB4-4646-B5C0-7B45F8CADA90}"/>
    <cellStyle name="20% - Accent3 7" xfId="558" xr:uid="{92B929BE-E1F5-4AF1-968E-1B73A9ACE093}"/>
    <cellStyle name="20% - Accent3 7 2" xfId="1238" xr:uid="{9AC013A5-FA03-4615-9A15-41AA8C685451}"/>
    <cellStyle name="20% - Accent3 7 2 2" xfId="2821" xr:uid="{53C049A3-81B4-4A92-88A6-1B2711E6050A}"/>
    <cellStyle name="20% - Accent3 7 2 2 2" xfId="9534" xr:uid="{45658C93-72FF-4365-989A-65C97AAE925A}"/>
    <cellStyle name="20% - Accent3 7 2 2 2 2" xfId="16227" xr:uid="{E0338635-9E1B-4A3B-8439-4E2755C5E9DC}"/>
    <cellStyle name="20% - Accent3 7 2 2 3" xfId="12820" xr:uid="{76FCDA6F-61D7-4A7E-A5CF-8130FAD0D0F1}"/>
    <cellStyle name="20% - Accent3 7 2 2 4" xfId="6127" xr:uid="{1BD01C51-D1AC-46C4-A60E-AC296207C729}"/>
    <cellStyle name="20% - Accent3 7 2 3" xfId="7951" xr:uid="{E2308EA9-698A-495E-B607-9B0C861215B4}"/>
    <cellStyle name="20% - Accent3 7 2 3 2" xfId="14644" xr:uid="{AFB0C1E6-3C2D-4BD8-9D71-B12D5DC2A989}"/>
    <cellStyle name="20% - Accent3 7 2 4" xfId="11237" xr:uid="{A1E42FB2-25B1-459D-A8FA-E2ABDCDCD319}"/>
    <cellStyle name="20% - Accent3 7 2 5" xfId="4544" xr:uid="{3BE3840A-D071-47A6-A0FF-9FB965EA6E82}"/>
    <cellStyle name="20% - Accent3 7 3" xfId="2141" xr:uid="{FEDB70C3-B3A0-4671-B11C-FC34A2C26B85}"/>
    <cellStyle name="20% - Accent3 7 3 2" xfId="8854" xr:uid="{8AEF61F3-34D1-4EBB-98AF-E32E9CDB33FA}"/>
    <cellStyle name="20% - Accent3 7 3 2 2" xfId="15547" xr:uid="{51E4C000-CB11-49FD-8E46-463622D23B24}"/>
    <cellStyle name="20% - Accent3 7 3 3" xfId="12140" xr:uid="{1112BF71-7ECF-4DAF-84DF-B2FB43CF2A85}"/>
    <cellStyle name="20% - Accent3 7 3 4" xfId="5447" xr:uid="{ADB18886-313E-4A45-B6BB-8A61339B9C9C}"/>
    <cellStyle name="20% - Accent3 7 4" xfId="7271" xr:uid="{EAA1B156-6A74-4279-8DC5-D9CDB6F43102}"/>
    <cellStyle name="20% - Accent3 7 4 2" xfId="13964" xr:uid="{17CABBCB-9ED0-420C-B729-A6212EB4C91E}"/>
    <cellStyle name="20% - Accent3 7 5" xfId="10557" xr:uid="{99E2DA5B-1775-44F6-A7F2-8DE44E267C7E}"/>
    <cellStyle name="20% - Accent3 7 6" xfId="3864" xr:uid="{5FCCBE90-8EA0-40F5-901C-0BAB06663EA7}"/>
    <cellStyle name="20% - Accent3 8" xfId="815" xr:uid="{B4BC9273-DC69-4E06-A99D-B287DE588E4B}"/>
    <cellStyle name="20% - Accent3 8 2" xfId="1495" xr:uid="{ADC7788D-756D-4FF8-9330-2A4969586B52}"/>
    <cellStyle name="20% - Accent3 8 2 2" xfId="3078" xr:uid="{D13B2246-4927-4022-AB2A-5803537D380F}"/>
    <cellStyle name="20% - Accent3 8 2 2 2" xfId="9791" xr:uid="{255EF640-E4C8-4924-AEFD-B2788ED04243}"/>
    <cellStyle name="20% - Accent3 8 2 2 2 2" xfId="16484" xr:uid="{27CE2E33-482B-4F16-A24C-E2F7F9225AE3}"/>
    <cellStyle name="20% - Accent3 8 2 2 3" xfId="13077" xr:uid="{67931EE7-0EF6-4C81-ABAB-9A93F6BD19E4}"/>
    <cellStyle name="20% - Accent3 8 2 2 4" xfId="6384" xr:uid="{AEAFEDEB-CE9C-442D-AD0C-19950182E64C}"/>
    <cellStyle name="20% - Accent3 8 2 3" xfId="8208" xr:uid="{A8BF0032-E32E-4129-A011-DE5F5DF0C406}"/>
    <cellStyle name="20% - Accent3 8 2 3 2" xfId="14901" xr:uid="{ABDE8154-01C5-4720-A7A4-7C56E85EEBB0}"/>
    <cellStyle name="20% - Accent3 8 2 4" xfId="11494" xr:uid="{0A6FD36E-ECD0-4E00-85D2-3CC789AA50AA}"/>
    <cellStyle name="20% - Accent3 8 2 5" xfId="4801" xr:uid="{8905FBE5-9566-4AA8-9D21-E2E25DE94DDC}"/>
    <cellStyle name="20% - Accent3 8 3" xfId="2398" xr:uid="{B42A9029-02DA-4997-A533-BCB015B40EAF}"/>
    <cellStyle name="20% - Accent3 8 3 2" xfId="9111" xr:uid="{6C770764-261B-487B-B761-FC3E25FA77DE}"/>
    <cellStyle name="20% - Accent3 8 3 2 2" xfId="15804" xr:uid="{73B4557B-D2E0-439A-BCC5-4CECA5804C5F}"/>
    <cellStyle name="20% - Accent3 8 3 3" xfId="12397" xr:uid="{85A661B2-2882-447E-A4E5-FE482B689C3D}"/>
    <cellStyle name="20% - Accent3 8 3 4" xfId="5704" xr:uid="{40A98F15-18C8-463E-A993-DF2967D71844}"/>
    <cellStyle name="20% - Accent3 8 4" xfId="7528" xr:uid="{6727F253-B493-4A08-B200-0403D8FE240F}"/>
    <cellStyle name="20% - Accent3 8 4 2" xfId="14221" xr:uid="{4779E8FD-205B-47CE-BB99-A648C6C267FC}"/>
    <cellStyle name="20% - Accent3 8 5" xfId="10814" xr:uid="{3D52C871-A725-4266-BA50-B8974FA12923}"/>
    <cellStyle name="20% - Accent3 8 6" xfId="4121" xr:uid="{42A9CEAD-4DA6-42BC-A0B3-2A673C406A37}"/>
    <cellStyle name="20% - Accent3 9" xfId="475" xr:uid="{BEDEF3FA-0023-4EE1-B7B9-08F2A0CCCF77}"/>
    <cellStyle name="20% - Accent3 9 2" xfId="1155" xr:uid="{585966EE-FC64-4AD9-8D45-3D3413BA7F0A}"/>
    <cellStyle name="20% - Accent3 9 2 2" xfId="2738" xr:uid="{26DAC313-3217-4724-A2CA-77EF1EF6AEC5}"/>
    <cellStyle name="20% - Accent3 9 2 2 2" xfId="9451" xr:uid="{4F657608-FD90-4D59-ABF3-0EDA3407A907}"/>
    <cellStyle name="20% - Accent3 9 2 2 2 2" xfId="16144" xr:uid="{CE2B7735-0227-42AE-911F-64DF5A0BB90E}"/>
    <cellStyle name="20% - Accent3 9 2 2 3" xfId="12737" xr:uid="{76B455C7-C408-453C-8D9C-E6433028B570}"/>
    <cellStyle name="20% - Accent3 9 2 2 4" xfId="6044" xr:uid="{CE792FEF-772C-4B43-B09E-0D73551BF4D3}"/>
    <cellStyle name="20% - Accent3 9 2 3" xfId="7868" xr:uid="{BEAC1CA0-B1C6-4386-9521-EDB543D72710}"/>
    <cellStyle name="20% - Accent3 9 2 3 2" xfId="14561" xr:uid="{9E69C7AA-004C-4EF9-A968-67F6C50E8914}"/>
    <cellStyle name="20% - Accent3 9 2 4" xfId="11154" xr:uid="{3F01324F-CECC-4B3F-AC3B-6D7ADD14165D}"/>
    <cellStyle name="20% - Accent3 9 2 5" xfId="4461" xr:uid="{1E148704-AB12-4801-ACFD-946AD081BD7F}"/>
    <cellStyle name="20% - Accent3 9 3" xfId="2058" xr:uid="{3FC8C7A4-119A-4A1E-8411-5E13D4B363CB}"/>
    <cellStyle name="20% - Accent3 9 3 2" xfId="8771" xr:uid="{061D1E40-EFE3-488D-AE7C-18F58A7CC0C1}"/>
    <cellStyle name="20% - Accent3 9 3 2 2" xfId="15464" xr:uid="{31AE042D-18A1-4F1B-A5B3-FD8E9174A4A6}"/>
    <cellStyle name="20% - Accent3 9 3 3" xfId="12057" xr:uid="{2680D10D-B8E3-4D9B-B8FC-4CEAEB70187C}"/>
    <cellStyle name="20% - Accent3 9 3 4" xfId="5364" xr:uid="{15A0DE09-77B5-4067-874F-E868E7EDEA51}"/>
    <cellStyle name="20% - Accent3 9 4" xfId="7188" xr:uid="{F8B7FCE2-5AE7-49C3-B348-73FB53B9E725}"/>
    <cellStyle name="20% - Accent3 9 4 2" xfId="13881" xr:uid="{A7F4E82B-7EEA-40AC-8387-4062581A379F}"/>
    <cellStyle name="20% - Accent3 9 5" xfId="10474" xr:uid="{806AEDC2-FF4C-48E7-B909-A32EE7807E1D}"/>
    <cellStyle name="20% - Accent3 9 6" xfId="3781" xr:uid="{20DFF819-1761-412D-B494-1E7EFD66895A}"/>
    <cellStyle name="20% - Accent4 10" xfId="401" xr:uid="{E821E60B-8F2A-433C-BE50-1C20969C2A02}"/>
    <cellStyle name="20% - Accent4 10 2" xfId="1984" xr:uid="{0D5E7379-A50E-49DD-9999-14D562FBCAA9}"/>
    <cellStyle name="20% - Accent4 10 2 2" xfId="8697" xr:uid="{80386595-55C5-4407-8857-4F6828610C96}"/>
    <cellStyle name="20% - Accent4 10 2 2 2" xfId="15390" xr:uid="{ABAEED31-4242-4F0E-B342-D59FE8EC643A}"/>
    <cellStyle name="20% - Accent4 10 2 3" xfId="11983" xr:uid="{C881B67D-478D-4C98-92D8-C8E98D8874A4}"/>
    <cellStyle name="20% - Accent4 10 2 4" xfId="5290" xr:uid="{9C0F2D98-CD0F-4F85-AE6A-825E01AE73F3}"/>
    <cellStyle name="20% - Accent4 10 3" xfId="7114" xr:uid="{0FADBE7F-F5A5-43E4-A74A-4D7EDA8DE193}"/>
    <cellStyle name="20% - Accent4 10 3 2" xfId="13807" xr:uid="{04E63BD5-258C-462C-A6CE-CE7417055C56}"/>
    <cellStyle name="20% - Accent4 10 4" xfId="10400" xr:uid="{25230120-BE73-45C8-8D7A-B7EC48927877}"/>
    <cellStyle name="20% - Accent4 10 5" xfId="3707" xr:uid="{00825954-F178-42A8-8507-7E0BCE55F864}"/>
    <cellStyle name="20% - Accent4 11" xfId="1081" xr:uid="{A6E836F8-5BB1-49F5-A568-1B5B85942D00}"/>
    <cellStyle name="20% - Accent4 11 2" xfId="2664" xr:uid="{D781D785-24E0-4AF6-B052-EF9D8AD42EEA}"/>
    <cellStyle name="20% - Accent4 11 2 2" xfId="9377" xr:uid="{6A39A3FD-5F5D-4172-9834-381753BB96EF}"/>
    <cellStyle name="20% - Accent4 11 2 2 2" xfId="16070" xr:uid="{F010AAC3-4D7B-4A31-AEC5-435263A26F56}"/>
    <cellStyle name="20% - Accent4 11 2 3" xfId="12663" xr:uid="{E40388B7-1E03-451E-8816-84DFC4CCCFDE}"/>
    <cellStyle name="20% - Accent4 11 2 4" xfId="5970" xr:uid="{FDDB247C-A233-4A40-A345-AAC2E536062B}"/>
    <cellStyle name="20% - Accent4 11 3" xfId="7794" xr:uid="{E2E10A3E-A5F4-4FFA-98CE-FE49B4218E04}"/>
    <cellStyle name="20% - Accent4 11 3 2" xfId="14487" xr:uid="{584E8010-5D7D-4DCC-8E71-A6B7B37A8E68}"/>
    <cellStyle name="20% - Accent4 11 4" xfId="11080" xr:uid="{5FFD9D74-2AF2-4E9C-960C-E86CDAFCE201}"/>
    <cellStyle name="20% - Accent4 11 5" xfId="4387" xr:uid="{7A7AC95F-E5B6-443D-AD4B-37F93345213C}"/>
    <cellStyle name="20% - Accent4 12" xfId="292" xr:uid="{EE9305CD-3C89-4419-88E9-FA039ADE3F6F}"/>
    <cellStyle name="20% - Accent4 12 2" xfId="1875" xr:uid="{8C4D73C4-0AB7-4DC4-AAF4-C4407D72E1ED}"/>
    <cellStyle name="20% - Accent4 12 2 2" xfId="8588" xr:uid="{0635055A-0968-4D10-AD78-22928411D0D8}"/>
    <cellStyle name="20% - Accent4 12 2 2 2" xfId="15281" xr:uid="{094754C5-56E0-4E24-AB67-C39C685E56AC}"/>
    <cellStyle name="20% - Accent4 12 2 3" xfId="11874" xr:uid="{8169E5D6-92E5-40F6-BF34-116755196BDA}"/>
    <cellStyle name="20% - Accent4 12 2 4" xfId="5181" xr:uid="{EE26C412-8AF4-42AC-BF00-74CEB2F78D65}"/>
    <cellStyle name="20% - Accent4 12 3" xfId="7005" xr:uid="{8B5E30A6-3944-4318-8E72-3944FEA8E243}"/>
    <cellStyle name="20% - Accent4 12 3 2" xfId="13698" xr:uid="{0FADC65A-BF5F-4711-A30A-D45411B89261}"/>
    <cellStyle name="20% - Accent4 12 4" xfId="10291" xr:uid="{35922F5A-9069-43E9-A96F-4AFC87AD310B}"/>
    <cellStyle name="20% - Accent4 12 5" xfId="3598" xr:uid="{A0F51105-C129-4EDD-9E57-10883C9E00AC}"/>
    <cellStyle name="20% - Accent4 13" xfId="1754" xr:uid="{B913768B-C565-47E1-B63E-A29329A9BC3C}"/>
    <cellStyle name="20% - Accent4 13 2" xfId="8467" xr:uid="{AC226443-7FFE-4130-BBB2-C18AD0210B64}"/>
    <cellStyle name="20% - Accent4 13 2 2" xfId="15160" xr:uid="{06F8B49D-3D0B-4ADE-B0B7-E08A304701A8}"/>
    <cellStyle name="20% - Accent4 13 3" xfId="11753" xr:uid="{E148E391-14D9-46BB-8D13-80852D0B5B22}"/>
    <cellStyle name="20% - Accent4 13 4" xfId="5060" xr:uid="{50C6FE67-5D50-41B0-B20D-F0092652A0F2}"/>
    <cellStyle name="20% - Accent4 14" xfId="3337" xr:uid="{9A85DDA9-74C5-4F56-BC34-B7965B8A783C}"/>
    <cellStyle name="20% - Accent4 14 2" xfId="10050" xr:uid="{F568C538-5B84-4329-A182-E217918C1D41}"/>
    <cellStyle name="20% - Accent4 14 2 2" xfId="16743" xr:uid="{5F511BCC-C55B-4AF7-91C1-5646FFF1C0CA}"/>
    <cellStyle name="20% - Accent4 14 3" xfId="13336" xr:uid="{23A09E1C-AD83-423D-8E6F-3E11F100CD6F}"/>
    <cellStyle name="20% - Accent4 14 4" xfId="6643" xr:uid="{9FD99FC3-66F2-43D1-AB9D-274EF6CD74E2}"/>
    <cellStyle name="20% - Accent4 15" xfId="171" xr:uid="{E6F07AE3-FD80-47D7-819F-C8768C4835F9}"/>
    <cellStyle name="20% - Accent4 15 2" xfId="13577" xr:uid="{E36362CD-73DF-4FEB-8E33-6C4B6CAA7490}"/>
    <cellStyle name="20% - Accent4 15 3" xfId="6884" xr:uid="{F04DBEB1-C571-4B8E-8F6B-7A2192354FE0}"/>
    <cellStyle name="20% - Accent4 16" xfId="3461" xr:uid="{9A9898E0-B854-45AF-9BAD-0B15FB798414}"/>
    <cellStyle name="20% - Accent4 16 2" xfId="13457" xr:uid="{B505BFAF-C604-4777-A56E-58B8FF10EE58}"/>
    <cellStyle name="20% - Accent4 16 3" xfId="6764" xr:uid="{916E3878-ACB1-41E9-AE47-D040576F786F}"/>
    <cellStyle name="20% - Accent4 17" xfId="10170" xr:uid="{4377AF05-8EBB-4296-8397-55A6440F6607}"/>
    <cellStyle name="20% - Accent4 18" xfId="3477" xr:uid="{F64CDC19-2089-4804-A7BF-61AC65D38191}"/>
    <cellStyle name="20% - Accent4 19" xfId="16866" xr:uid="{9747BEF2-F936-429C-B576-0036FFBC28AD}"/>
    <cellStyle name="20% - Accent4 2" xfId="59" xr:uid="{5D388DD9-B3ED-44F7-86FA-1D47A6D5D51B}"/>
    <cellStyle name="20% - Accent4 2 10" xfId="306" xr:uid="{1D8A7FA7-AACE-4C78-8C9F-8B4722CA9E8C}"/>
    <cellStyle name="20% - Accent4 2 10 2" xfId="1889" xr:uid="{4740A2CE-C3FD-4A5E-A927-6E68B9FF7874}"/>
    <cellStyle name="20% - Accent4 2 10 2 2" xfId="8602" xr:uid="{92772497-2242-450B-816D-333C92F071CA}"/>
    <cellStyle name="20% - Accent4 2 10 2 2 2" xfId="15295" xr:uid="{7A4E50C3-1FB5-4A9C-AC91-0534744CFB03}"/>
    <cellStyle name="20% - Accent4 2 10 2 3" xfId="11888" xr:uid="{F7AE142F-2764-40A0-B2CE-F1C2A65DDF86}"/>
    <cellStyle name="20% - Accent4 2 10 2 4" xfId="5195" xr:uid="{A60118DF-E3D4-41FC-BA88-18CBF8461292}"/>
    <cellStyle name="20% - Accent4 2 10 3" xfId="7019" xr:uid="{8D02D00F-CC6B-4162-968A-406383A82A72}"/>
    <cellStyle name="20% - Accent4 2 10 3 2" xfId="13712" xr:uid="{28B29D29-4E4A-4E5A-BB9E-16E819565E5A}"/>
    <cellStyle name="20% - Accent4 2 10 4" xfId="10305" xr:uid="{EEB3C61E-57F6-4083-950C-38E4DE711DB7}"/>
    <cellStyle name="20% - Accent4 2 10 5" xfId="3612" xr:uid="{82BE62F0-C8B5-4965-910C-4BF58A70118D}"/>
    <cellStyle name="20% - Accent4 2 11" xfId="1768" xr:uid="{5C410581-C9AC-40EB-9217-CB8D368D165F}"/>
    <cellStyle name="20% - Accent4 2 11 2" xfId="8481" xr:uid="{84B9F94E-679E-46F4-9240-1BB1F125D821}"/>
    <cellStyle name="20% - Accent4 2 11 2 2" xfId="15174" xr:uid="{BF0D5B0D-C4B8-40AA-8C8E-1B88E7FA30CC}"/>
    <cellStyle name="20% - Accent4 2 11 3" xfId="11767" xr:uid="{5D51CB9F-6043-4B52-B536-2F645F0C1EB5}"/>
    <cellStyle name="20% - Accent4 2 11 4" xfId="5074" xr:uid="{59B65E34-D77D-401E-B44D-6ABE85E0D170}"/>
    <cellStyle name="20% - Accent4 2 12" xfId="3351" xr:uid="{D4F89550-ECE6-43AC-BDE0-9F22B5340EBB}"/>
    <cellStyle name="20% - Accent4 2 12 2" xfId="10064" xr:uid="{54B629F0-40A9-4645-A424-DBAD2AFA4E95}"/>
    <cellStyle name="20% - Accent4 2 12 2 2" xfId="16757" xr:uid="{AC5F4AA2-43BD-46D1-A9C3-AE19355603E4}"/>
    <cellStyle name="20% - Accent4 2 12 3" xfId="13350" xr:uid="{E70D275A-7791-4385-B8AE-714554B935B8}"/>
    <cellStyle name="20% - Accent4 2 12 4" xfId="6657" xr:uid="{C76805EA-4372-404A-A48C-6704CBD60A0A}"/>
    <cellStyle name="20% - Accent4 2 13" xfId="185" xr:uid="{0763AC2E-97C4-47DB-987B-82EF67679BCB}"/>
    <cellStyle name="20% - Accent4 2 13 2" xfId="13591" xr:uid="{EBF3358E-8BEF-4180-BB9E-26C016903E93}"/>
    <cellStyle name="20% - Accent4 2 13 3" xfId="6898" xr:uid="{4BE14EFF-4DF2-409D-99AF-61AB3A927C33}"/>
    <cellStyle name="20% - Accent4 2 14" xfId="6778" xr:uid="{1DDA1E3C-3E96-405A-BC36-07E941E28DE3}"/>
    <cellStyle name="20% - Accent4 2 14 2" xfId="13471" xr:uid="{3358B391-4B19-4C5A-A3C4-E3E97C81D51A}"/>
    <cellStyle name="20% - Accent4 2 15" xfId="10184" xr:uid="{8F4AC59A-0CDB-4C98-8007-263EA0D823AF}"/>
    <cellStyle name="20% - Accent4 2 16" xfId="3491" xr:uid="{8F53771C-49E1-4A51-8B12-9632A8A14198}"/>
    <cellStyle name="20% - Accent4 2 2" xfId="82" xr:uid="{701BB296-FF7F-415E-8853-7D02C205E3CE}"/>
    <cellStyle name="20% - Accent4 2 2 10" xfId="1787" xr:uid="{1539036D-8CF0-4EF9-8F8A-019E0BAFD4CC}"/>
    <cellStyle name="20% - Accent4 2 2 10 2" xfId="8500" xr:uid="{D781D790-701E-4741-A7A8-9A526090EA21}"/>
    <cellStyle name="20% - Accent4 2 2 10 2 2" xfId="15193" xr:uid="{1CFC1C80-99A2-4D73-B648-76E65C77F710}"/>
    <cellStyle name="20% - Accent4 2 2 10 3" xfId="11786" xr:uid="{F531B21C-C24E-4FB0-ACBB-CB4E5D15B65B}"/>
    <cellStyle name="20% - Accent4 2 2 10 4" xfId="5093" xr:uid="{C9E30FE9-623E-47E8-8E9E-437F10DAC942}"/>
    <cellStyle name="20% - Accent4 2 2 11" xfId="3370" xr:uid="{34E543CA-F371-4795-8C39-A650F047F043}"/>
    <cellStyle name="20% - Accent4 2 2 11 2" xfId="10083" xr:uid="{D43614A4-043B-460C-A2DD-804C74028F3D}"/>
    <cellStyle name="20% - Accent4 2 2 11 2 2" xfId="16776" xr:uid="{720F357A-C320-43C4-B3D5-C7CCB177B7F3}"/>
    <cellStyle name="20% - Accent4 2 2 11 3" xfId="13369" xr:uid="{0BD6E1A3-E667-4931-851A-1B989A226D14}"/>
    <cellStyle name="20% - Accent4 2 2 11 4" xfId="6676" xr:uid="{5D2A9C01-640D-4951-BD76-3E0EFD62AC8B}"/>
    <cellStyle name="20% - Accent4 2 2 12" xfId="204" xr:uid="{46F28C56-ED3F-4D36-AFAE-8D1AC94B0AF7}"/>
    <cellStyle name="20% - Accent4 2 2 12 2" xfId="13610" xr:uid="{69A1ADA2-6128-4DA5-B8B4-7D719942F505}"/>
    <cellStyle name="20% - Accent4 2 2 12 3" xfId="6917" xr:uid="{17B87BC0-4632-4C0C-8E51-F57A60ED2CA0}"/>
    <cellStyle name="20% - Accent4 2 2 13" xfId="6797" xr:uid="{C8039DFC-2D54-4541-9412-B4668DA322A6}"/>
    <cellStyle name="20% - Accent4 2 2 13 2" xfId="13490" xr:uid="{B365A8D8-EED4-4AFC-80EE-9493818EBC73}"/>
    <cellStyle name="20% - Accent4 2 2 14" xfId="10203" xr:uid="{42C58E3C-42EE-48A6-9F7A-BC098FC91515}"/>
    <cellStyle name="20% - Accent4 2 2 15" xfId="3510" xr:uid="{C1DAFEFA-DFE2-427B-9994-AAFC5E9E4EA1}"/>
    <cellStyle name="20% - Accent4 2 2 2" xfId="668" xr:uid="{93800248-DB49-43B4-81ED-78168DB62496}"/>
    <cellStyle name="20% - Accent4 2 2 2 2" xfId="925" xr:uid="{DA0BA340-5404-4CB5-91B0-8182531E6DBD}"/>
    <cellStyle name="20% - Accent4 2 2 2 2 2" xfId="1605" xr:uid="{0E39B04C-3D5E-478B-A42E-BFEBBEF23FFC}"/>
    <cellStyle name="20% - Accent4 2 2 2 2 2 2" xfId="3188" xr:uid="{93F7C7A2-CAF5-420E-8FA3-DFFD81FBE5D2}"/>
    <cellStyle name="20% - Accent4 2 2 2 2 2 2 2" xfId="9901" xr:uid="{12C5A8B3-CE59-4848-94C1-0E0C60A3EC6D}"/>
    <cellStyle name="20% - Accent4 2 2 2 2 2 2 2 2" xfId="16594" xr:uid="{5804F3D3-B0DD-4F82-A05B-78FDF6691183}"/>
    <cellStyle name="20% - Accent4 2 2 2 2 2 2 3" xfId="13187" xr:uid="{4D4F5030-9414-4129-8497-D127F853AB55}"/>
    <cellStyle name="20% - Accent4 2 2 2 2 2 2 4" xfId="6494" xr:uid="{FAE0CEEA-80CC-464D-9B05-2712D84506F7}"/>
    <cellStyle name="20% - Accent4 2 2 2 2 2 3" xfId="8318" xr:uid="{698F866C-4CBA-4C32-8A95-43E1D4EE0FFC}"/>
    <cellStyle name="20% - Accent4 2 2 2 2 2 3 2" xfId="15011" xr:uid="{643135A5-8AA1-46CB-B78E-38B0F10C834F}"/>
    <cellStyle name="20% - Accent4 2 2 2 2 2 4" xfId="11604" xr:uid="{8484F51D-F493-46CA-AC34-33BFE9CD852F}"/>
    <cellStyle name="20% - Accent4 2 2 2 2 2 5" xfId="4911" xr:uid="{57120C9E-C634-4CF2-BA7A-1E9DBFF3B04C}"/>
    <cellStyle name="20% - Accent4 2 2 2 2 3" xfId="2508" xr:uid="{892EA1A8-1C25-462A-8576-2B0169E98B6B}"/>
    <cellStyle name="20% - Accent4 2 2 2 2 3 2" xfId="9221" xr:uid="{626675EF-152E-4F68-9EDD-1A1BEE90060B}"/>
    <cellStyle name="20% - Accent4 2 2 2 2 3 2 2" xfId="15914" xr:uid="{05874BAE-1CB4-41D4-94AA-736513BA2DC5}"/>
    <cellStyle name="20% - Accent4 2 2 2 2 3 3" xfId="12507" xr:uid="{F4237F8C-7F23-4159-942F-39D870E2F8DD}"/>
    <cellStyle name="20% - Accent4 2 2 2 2 3 4" xfId="5814" xr:uid="{C081B72E-5BBD-4B2F-B434-BC866FA7923C}"/>
    <cellStyle name="20% - Accent4 2 2 2 2 4" xfId="7638" xr:uid="{F92180F5-4F36-4083-816A-5C911098D466}"/>
    <cellStyle name="20% - Accent4 2 2 2 2 4 2" xfId="14331" xr:uid="{2C390DD5-3C00-4F62-92A6-5199840A2A3E}"/>
    <cellStyle name="20% - Accent4 2 2 2 2 5" xfId="10924" xr:uid="{7F06DD07-F160-4358-AA82-04B976108C46}"/>
    <cellStyle name="20% - Accent4 2 2 2 2 6" xfId="4231" xr:uid="{D4C37F3C-8CFA-490B-A850-C0246DB239D2}"/>
    <cellStyle name="20% - Accent4 2 2 2 3" xfId="1348" xr:uid="{2A26A253-8EAE-4387-846E-1E13FC9F9A93}"/>
    <cellStyle name="20% - Accent4 2 2 2 3 2" xfId="2931" xr:uid="{D4F1DC84-6466-419E-AE90-F45AA2252BAA}"/>
    <cellStyle name="20% - Accent4 2 2 2 3 2 2" xfId="9644" xr:uid="{6756C037-4A27-48D7-BB70-4AA096AF8855}"/>
    <cellStyle name="20% - Accent4 2 2 2 3 2 2 2" xfId="16337" xr:uid="{0C5D3859-FA55-4C18-9CE6-9116A37E32C2}"/>
    <cellStyle name="20% - Accent4 2 2 2 3 2 3" xfId="12930" xr:uid="{A0940FDB-1DB7-44AF-BEF2-E1249A80D687}"/>
    <cellStyle name="20% - Accent4 2 2 2 3 2 4" xfId="6237" xr:uid="{E5E3A83D-DDD9-46D9-96DD-2280E63BDA56}"/>
    <cellStyle name="20% - Accent4 2 2 2 3 3" xfId="8061" xr:uid="{BDACEA8E-AADB-46FE-B401-4C1E170ED92A}"/>
    <cellStyle name="20% - Accent4 2 2 2 3 3 2" xfId="14754" xr:uid="{6E68DF1A-E912-4D78-BD52-1F245E9790FB}"/>
    <cellStyle name="20% - Accent4 2 2 2 3 4" xfId="11347" xr:uid="{765E87D0-CBFF-493E-80DD-22EC2A152208}"/>
    <cellStyle name="20% - Accent4 2 2 2 3 5" xfId="4654" xr:uid="{4341321A-093D-4339-BC75-8A6C28890DD3}"/>
    <cellStyle name="20% - Accent4 2 2 2 4" xfId="2251" xr:uid="{833D8280-4352-447C-97D1-9546930E75B4}"/>
    <cellStyle name="20% - Accent4 2 2 2 4 2" xfId="8964" xr:uid="{D6DCE0E3-02B0-4CA4-932D-175F1CD90395}"/>
    <cellStyle name="20% - Accent4 2 2 2 4 2 2" xfId="15657" xr:uid="{490E5EF7-BC12-4B11-BB88-B1107A2E7A8F}"/>
    <cellStyle name="20% - Accent4 2 2 2 4 3" xfId="12250" xr:uid="{FB00B178-5414-4AE7-87D8-4497D2F0BD04}"/>
    <cellStyle name="20% - Accent4 2 2 2 4 4" xfId="5557" xr:uid="{2B743196-3883-4A39-9349-046D353E2F5C}"/>
    <cellStyle name="20% - Accent4 2 2 2 5" xfId="7381" xr:uid="{AAB24508-8FD2-47C5-8D35-F4C0B01E55A4}"/>
    <cellStyle name="20% - Accent4 2 2 2 5 2" xfId="14074" xr:uid="{47253CAF-D482-4BAA-95A2-30EC0D56990F}"/>
    <cellStyle name="20% - Accent4 2 2 2 6" xfId="10667" xr:uid="{F18FB642-D471-4EB4-80D8-625B090CAAA8}"/>
    <cellStyle name="20% - Accent4 2 2 2 7" xfId="3974" xr:uid="{DA871D19-CD43-426C-AC86-07949A6919DB}"/>
    <cellStyle name="20% - Accent4 2 2 3" xfId="667" xr:uid="{8DBE3780-8C82-43C7-8D43-969EE1A699BB}"/>
    <cellStyle name="20% - Accent4 2 2 3 2" xfId="924" xr:uid="{BA8F137E-9ABB-4EF6-8ED5-9C8ADE2B5334}"/>
    <cellStyle name="20% - Accent4 2 2 3 2 2" xfId="1604" xr:uid="{16D40F89-849D-4B60-85D0-7ADA278B7D7D}"/>
    <cellStyle name="20% - Accent4 2 2 3 2 2 2" xfId="3187" xr:uid="{B1BB9A6B-3FDD-4B9E-A4A8-7D99A014573D}"/>
    <cellStyle name="20% - Accent4 2 2 3 2 2 2 2" xfId="9900" xr:uid="{3E2F46F1-FC6B-4F85-9058-1A99FC0BAB65}"/>
    <cellStyle name="20% - Accent4 2 2 3 2 2 2 2 2" xfId="16593" xr:uid="{EEEA51FC-F050-4A38-B803-2BFD06AB3530}"/>
    <cellStyle name="20% - Accent4 2 2 3 2 2 2 3" xfId="13186" xr:uid="{EDCB043D-5308-44E8-AF5D-358E91D83A05}"/>
    <cellStyle name="20% - Accent4 2 2 3 2 2 2 4" xfId="6493" xr:uid="{D773D46E-8D88-4DC5-AF2D-84ABA7CCA0A4}"/>
    <cellStyle name="20% - Accent4 2 2 3 2 2 3" xfId="8317" xr:uid="{0C975BAB-4563-466F-BE44-759B58D06FC7}"/>
    <cellStyle name="20% - Accent4 2 2 3 2 2 3 2" xfId="15010" xr:uid="{03953EA7-D14E-4B8C-A6AC-3C9ECFBA62E3}"/>
    <cellStyle name="20% - Accent4 2 2 3 2 2 4" xfId="11603" xr:uid="{5880D93B-8F2A-4144-A311-0B1C65F82A1D}"/>
    <cellStyle name="20% - Accent4 2 2 3 2 2 5" xfId="4910" xr:uid="{8292DA40-1A03-4DCF-A607-F60532E236F1}"/>
    <cellStyle name="20% - Accent4 2 2 3 2 3" xfId="2507" xr:uid="{1AA4F1F7-7195-48A5-B717-0AB923DE528E}"/>
    <cellStyle name="20% - Accent4 2 2 3 2 3 2" xfId="9220" xr:uid="{AA86143B-52F5-44AF-A2A8-1C09E8BABBEF}"/>
    <cellStyle name="20% - Accent4 2 2 3 2 3 2 2" xfId="15913" xr:uid="{EA01FDCA-A8F3-48B8-9832-65221D17B6C8}"/>
    <cellStyle name="20% - Accent4 2 2 3 2 3 3" xfId="12506" xr:uid="{90A7F7FC-C903-498A-A874-C5CD8266CDBF}"/>
    <cellStyle name="20% - Accent4 2 2 3 2 3 4" xfId="5813" xr:uid="{7BACD1D5-1DE9-4C58-8408-3D5D1B436312}"/>
    <cellStyle name="20% - Accent4 2 2 3 2 4" xfId="7637" xr:uid="{37C31626-37BE-4844-B048-3C9012BA0DFF}"/>
    <cellStyle name="20% - Accent4 2 2 3 2 4 2" xfId="14330" xr:uid="{0A579D5F-C50D-49DF-9D88-3A0F9BAEBBB7}"/>
    <cellStyle name="20% - Accent4 2 2 3 2 5" xfId="10923" xr:uid="{721216B6-CFAD-405E-8E5F-9AA0BFC2D01E}"/>
    <cellStyle name="20% - Accent4 2 2 3 2 6" xfId="4230" xr:uid="{DCC2DC0B-929D-4958-8B43-D431A972E4B1}"/>
    <cellStyle name="20% - Accent4 2 2 3 3" xfId="1347" xr:uid="{42BBF37E-B10D-4CA1-A913-02700DE7C3B5}"/>
    <cellStyle name="20% - Accent4 2 2 3 3 2" xfId="2930" xr:uid="{ECA3C54E-D04D-4E0C-9D6B-391A540F0DDF}"/>
    <cellStyle name="20% - Accent4 2 2 3 3 2 2" xfId="9643" xr:uid="{3E32612E-E4E1-4464-91C2-740A70C1781D}"/>
    <cellStyle name="20% - Accent4 2 2 3 3 2 2 2" xfId="16336" xr:uid="{4BE376CC-5476-41DB-A721-954CC4B27A62}"/>
    <cellStyle name="20% - Accent4 2 2 3 3 2 3" xfId="12929" xr:uid="{F3F3A4D4-256F-4DA9-AA4C-0D3185AE2817}"/>
    <cellStyle name="20% - Accent4 2 2 3 3 2 4" xfId="6236" xr:uid="{53878C83-D21A-4EDD-956C-7C3FFFCC3938}"/>
    <cellStyle name="20% - Accent4 2 2 3 3 3" xfId="8060" xr:uid="{32EC8895-9A1D-4858-AB6D-D3E2F5866453}"/>
    <cellStyle name="20% - Accent4 2 2 3 3 3 2" xfId="14753" xr:uid="{A75B5BBA-FEE9-4362-9921-78B7B7D5CEBF}"/>
    <cellStyle name="20% - Accent4 2 2 3 3 4" xfId="11346" xr:uid="{4E0DCEC1-E5A9-4540-865E-4A7088835702}"/>
    <cellStyle name="20% - Accent4 2 2 3 3 5" xfId="4653" xr:uid="{D3FEA603-59E5-49AA-A85B-099FE6B7B69C}"/>
    <cellStyle name="20% - Accent4 2 2 3 4" xfId="2250" xr:uid="{18CE6BA3-9232-445C-AA63-A5F3570BD45E}"/>
    <cellStyle name="20% - Accent4 2 2 3 4 2" xfId="8963" xr:uid="{35F5B590-D8E3-401F-B1E4-27232342CF51}"/>
    <cellStyle name="20% - Accent4 2 2 3 4 2 2" xfId="15656" xr:uid="{92F38B02-4DF8-4A9E-B721-2B7D0577207D}"/>
    <cellStyle name="20% - Accent4 2 2 3 4 3" xfId="12249" xr:uid="{054D6E57-9A7D-4E20-83EF-061022CF6BF5}"/>
    <cellStyle name="20% - Accent4 2 2 3 4 4" xfId="5556" xr:uid="{1285B575-59F1-48D4-9FCE-303E255F0122}"/>
    <cellStyle name="20% - Accent4 2 2 3 5" xfId="7380" xr:uid="{74942D95-03C2-4700-A15F-16AC271047DE}"/>
    <cellStyle name="20% - Accent4 2 2 3 5 2" xfId="14073" xr:uid="{C64595E3-A995-4C77-89FC-E562E7577ACF}"/>
    <cellStyle name="20% - Accent4 2 2 3 6" xfId="10666" xr:uid="{DD5C99CA-D0FC-4FD5-AD74-91886D8F80E3}"/>
    <cellStyle name="20% - Accent4 2 2 3 7" xfId="3973" xr:uid="{19C3D050-D7A1-41BD-A12C-DAAFCD8ED85E}"/>
    <cellStyle name="20% - Accent4 2 2 4" xfId="593" xr:uid="{96EE5426-D1DE-465D-A1C9-DCBA695C4B03}"/>
    <cellStyle name="20% - Accent4 2 2 4 2" xfId="1273" xr:uid="{AE035F95-57BF-4AAC-97AF-BF295DE58888}"/>
    <cellStyle name="20% - Accent4 2 2 4 2 2" xfId="2856" xr:uid="{BC31DF86-06D6-4E4D-BDC2-4029B0986BE8}"/>
    <cellStyle name="20% - Accent4 2 2 4 2 2 2" xfId="9569" xr:uid="{343095A0-C519-43EC-BBA4-D114B5881D34}"/>
    <cellStyle name="20% - Accent4 2 2 4 2 2 2 2" xfId="16262" xr:uid="{C0A9D6E2-993B-4977-8F06-E6A220B0962A}"/>
    <cellStyle name="20% - Accent4 2 2 4 2 2 3" xfId="12855" xr:uid="{E2593D13-597E-4603-98FE-7461C038EC66}"/>
    <cellStyle name="20% - Accent4 2 2 4 2 2 4" xfId="6162" xr:uid="{B3E3E466-2961-438D-8BAF-8DD188E15737}"/>
    <cellStyle name="20% - Accent4 2 2 4 2 3" xfId="7986" xr:uid="{69429D80-50DE-4DA1-95E4-5566597413E1}"/>
    <cellStyle name="20% - Accent4 2 2 4 2 3 2" xfId="14679" xr:uid="{AA1D35A5-363D-4CF8-B1EF-C1F11D16F09A}"/>
    <cellStyle name="20% - Accent4 2 2 4 2 4" xfId="11272" xr:uid="{4AAF6CAB-596D-416C-9C16-FA62E39EBB32}"/>
    <cellStyle name="20% - Accent4 2 2 4 2 5" xfId="4579" xr:uid="{E622A395-40B5-4AF1-AD80-025EBE8483D0}"/>
    <cellStyle name="20% - Accent4 2 2 4 3" xfId="2176" xr:uid="{56F42E42-B378-4A7A-ACA2-046580573204}"/>
    <cellStyle name="20% - Accent4 2 2 4 3 2" xfId="8889" xr:uid="{CA1CF8E5-5585-4E9A-AD12-BA463E193F29}"/>
    <cellStyle name="20% - Accent4 2 2 4 3 2 2" xfId="15582" xr:uid="{04A035D1-F086-4CB5-A0D6-6841D67509ED}"/>
    <cellStyle name="20% - Accent4 2 2 4 3 3" xfId="12175" xr:uid="{C29ED6C3-E25C-4D05-958E-EFEBFB0A3606}"/>
    <cellStyle name="20% - Accent4 2 2 4 3 4" xfId="5482" xr:uid="{E857C542-7DA0-4615-88EB-0C6C3A7925FB}"/>
    <cellStyle name="20% - Accent4 2 2 4 4" xfId="7306" xr:uid="{8CB8013F-E21A-46EA-A5ED-33D0812B2AE5}"/>
    <cellStyle name="20% - Accent4 2 2 4 4 2" xfId="13999" xr:uid="{E4EF809B-5E41-4DBE-9A1B-BAB4EB446133}"/>
    <cellStyle name="20% - Accent4 2 2 4 5" xfId="10592" xr:uid="{A680D7A9-ADEE-428F-8A25-7B541CD061D3}"/>
    <cellStyle name="20% - Accent4 2 2 4 6" xfId="3899" xr:uid="{2F06D2B9-BDC1-4479-8F5A-894864C9C670}"/>
    <cellStyle name="20% - Accent4 2 2 5" xfId="850" xr:uid="{8999799E-B979-46E2-A9EF-FB4C06DCDA6E}"/>
    <cellStyle name="20% - Accent4 2 2 5 2" xfId="1530" xr:uid="{59D2838F-8A58-401E-9C54-5F2EBAF4B287}"/>
    <cellStyle name="20% - Accent4 2 2 5 2 2" xfId="3113" xr:uid="{48D66274-FEB7-4F87-8782-0D16B5EC96AB}"/>
    <cellStyle name="20% - Accent4 2 2 5 2 2 2" xfId="9826" xr:uid="{5DBB3EE3-60BA-4B4B-9D0E-ECF7A57D657F}"/>
    <cellStyle name="20% - Accent4 2 2 5 2 2 2 2" xfId="16519" xr:uid="{E934E49C-2A73-435B-9105-E53776876CB1}"/>
    <cellStyle name="20% - Accent4 2 2 5 2 2 3" xfId="13112" xr:uid="{240CA166-23FE-4807-AEC7-01F847512F0E}"/>
    <cellStyle name="20% - Accent4 2 2 5 2 2 4" xfId="6419" xr:uid="{623DAEE7-5E39-42B3-82AD-8D1A4127C16B}"/>
    <cellStyle name="20% - Accent4 2 2 5 2 3" xfId="8243" xr:uid="{ACD53C97-08A5-4910-A5B8-88608DE7EF89}"/>
    <cellStyle name="20% - Accent4 2 2 5 2 3 2" xfId="14936" xr:uid="{7B51A084-7844-43B2-9F8F-6C7CFCEA4B2A}"/>
    <cellStyle name="20% - Accent4 2 2 5 2 4" xfId="11529" xr:uid="{F1D58144-38C3-474B-8A18-565F281E7F95}"/>
    <cellStyle name="20% - Accent4 2 2 5 2 5" xfId="4836" xr:uid="{68509859-1FA5-43D0-BD40-44CD4C94EB58}"/>
    <cellStyle name="20% - Accent4 2 2 5 3" xfId="2433" xr:uid="{14D9C1AC-7E21-49AD-82EB-074DAFBECDCB}"/>
    <cellStyle name="20% - Accent4 2 2 5 3 2" xfId="9146" xr:uid="{56354159-CA2C-4512-AF7C-84158C873C08}"/>
    <cellStyle name="20% - Accent4 2 2 5 3 2 2" xfId="15839" xr:uid="{3ACA8225-082F-479C-AD82-20EAFAFE096D}"/>
    <cellStyle name="20% - Accent4 2 2 5 3 3" xfId="12432" xr:uid="{02CC39AE-94A5-43EC-9051-251626FB7CDB}"/>
    <cellStyle name="20% - Accent4 2 2 5 3 4" xfId="5739" xr:uid="{0427C24F-D2CA-4DEE-9EAF-4C5713F248C6}"/>
    <cellStyle name="20% - Accent4 2 2 5 4" xfId="7563" xr:uid="{FD56E878-75A7-4EC9-9386-D749EF49B226}"/>
    <cellStyle name="20% - Accent4 2 2 5 4 2" xfId="14256" xr:uid="{9423FF98-5285-4629-9E51-A548EAC40CC8}"/>
    <cellStyle name="20% - Accent4 2 2 5 5" xfId="10849" xr:uid="{9FD0A468-927B-4499-9F5B-D238709F8E1F}"/>
    <cellStyle name="20% - Accent4 2 2 5 6" xfId="4156" xr:uid="{1DFE868E-5FBC-4683-A7A8-ADE829212693}"/>
    <cellStyle name="20% - Accent4 2 2 6" xfId="510" xr:uid="{ECCE2CF5-0F57-4166-B674-1C5A335481DD}"/>
    <cellStyle name="20% - Accent4 2 2 6 2" xfId="1190" xr:uid="{A2FC131F-A62E-455E-9B3D-A0561656C372}"/>
    <cellStyle name="20% - Accent4 2 2 6 2 2" xfId="2773" xr:uid="{0C0DD0E4-A3A0-402C-AF5D-758B5EEA8CA3}"/>
    <cellStyle name="20% - Accent4 2 2 6 2 2 2" xfId="9486" xr:uid="{E599C4D6-7713-444B-A1B3-8F47ECBD6E2B}"/>
    <cellStyle name="20% - Accent4 2 2 6 2 2 2 2" xfId="16179" xr:uid="{01E8945B-9364-46B9-B4B1-C85C2460B87D}"/>
    <cellStyle name="20% - Accent4 2 2 6 2 2 3" xfId="12772" xr:uid="{54D69A17-A235-4528-8984-082B2A1C4430}"/>
    <cellStyle name="20% - Accent4 2 2 6 2 2 4" xfId="6079" xr:uid="{5F5D7074-8DF8-460F-B32C-64CBACD3F2D1}"/>
    <cellStyle name="20% - Accent4 2 2 6 2 3" xfId="7903" xr:uid="{97F18A0E-DB44-466F-8F82-86A617F31B68}"/>
    <cellStyle name="20% - Accent4 2 2 6 2 3 2" xfId="14596" xr:uid="{0EEA5746-AD34-4B85-946B-9674E01A9A61}"/>
    <cellStyle name="20% - Accent4 2 2 6 2 4" xfId="11189" xr:uid="{C3113387-7C7B-40F2-AF26-0BDDF525158A}"/>
    <cellStyle name="20% - Accent4 2 2 6 2 5" xfId="4496" xr:uid="{A2849545-4DF2-4DCC-911F-8AAEBB8AF2BF}"/>
    <cellStyle name="20% - Accent4 2 2 6 3" xfId="2093" xr:uid="{2A6DF119-AF03-480B-8E2B-8B3EF03AA298}"/>
    <cellStyle name="20% - Accent4 2 2 6 3 2" xfId="8806" xr:uid="{DA89B0A1-42B3-420A-A60E-72091352673E}"/>
    <cellStyle name="20% - Accent4 2 2 6 3 2 2" xfId="15499" xr:uid="{1868E59A-A74C-49E6-AD17-DFAAB913BB4D}"/>
    <cellStyle name="20% - Accent4 2 2 6 3 3" xfId="12092" xr:uid="{9F408BD1-9ACF-43C5-8981-752ACB0D0CF9}"/>
    <cellStyle name="20% - Accent4 2 2 6 3 4" xfId="5399" xr:uid="{E96041FA-CB05-4ECB-8FE3-F4B3FF75BF8D}"/>
    <cellStyle name="20% - Accent4 2 2 6 4" xfId="7223" xr:uid="{7869887A-91AD-4BF1-A818-7A841EBF174A}"/>
    <cellStyle name="20% - Accent4 2 2 6 4 2" xfId="13916" xr:uid="{FCB77158-C18F-4799-8B44-96A081FEFE04}"/>
    <cellStyle name="20% - Accent4 2 2 6 5" xfId="10509" xr:uid="{A721FF9D-4981-4CD0-8B2D-0F683C0280F7}"/>
    <cellStyle name="20% - Accent4 2 2 6 6" xfId="3816" xr:uid="{1EC69232-BC95-431F-9AF6-8A5471895FD4}"/>
    <cellStyle name="20% - Accent4 2 2 7" xfId="403" xr:uid="{10A9BAE2-2C40-49BF-B76B-10597A3984E8}"/>
    <cellStyle name="20% - Accent4 2 2 7 2" xfId="1986" xr:uid="{5B46DE15-96C8-46B3-9972-AD973390A93B}"/>
    <cellStyle name="20% - Accent4 2 2 7 2 2" xfId="8699" xr:uid="{E4F971C5-3D51-421F-870F-98C3E31A1109}"/>
    <cellStyle name="20% - Accent4 2 2 7 2 2 2" xfId="15392" xr:uid="{96BE7162-725E-4253-9D18-47E6D7CDC820}"/>
    <cellStyle name="20% - Accent4 2 2 7 2 3" xfId="11985" xr:uid="{C3F98C3E-1E8C-4C10-9D20-E0CA9EEFFEF7}"/>
    <cellStyle name="20% - Accent4 2 2 7 2 4" xfId="5292" xr:uid="{CF9B27CB-6918-42AD-9754-9A23C402B1F1}"/>
    <cellStyle name="20% - Accent4 2 2 7 3" xfId="7116" xr:uid="{38217D61-AF65-4D88-A101-C93AA2F183E7}"/>
    <cellStyle name="20% - Accent4 2 2 7 3 2" xfId="13809" xr:uid="{D44E3A9B-E70A-4C0B-8789-35F7037EED78}"/>
    <cellStyle name="20% - Accent4 2 2 7 4" xfId="10402" xr:uid="{2A5020C6-1596-4170-87A9-7D028F1C6A45}"/>
    <cellStyle name="20% - Accent4 2 2 7 5" xfId="3709" xr:uid="{9033B565-98E1-4EEF-A31B-42ECD066ED73}"/>
    <cellStyle name="20% - Accent4 2 2 8" xfId="1083" xr:uid="{D619A34C-EFB9-473B-9801-51F53E10FFFC}"/>
    <cellStyle name="20% - Accent4 2 2 8 2" xfId="2666" xr:uid="{1FA0FC69-616B-492C-B016-83111C4349A1}"/>
    <cellStyle name="20% - Accent4 2 2 8 2 2" xfId="9379" xr:uid="{3594821B-592F-4FCB-A013-4C5F5022C6D6}"/>
    <cellStyle name="20% - Accent4 2 2 8 2 2 2" xfId="16072" xr:uid="{B2BC6444-03FB-4D69-9CB1-3C0819FEA636}"/>
    <cellStyle name="20% - Accent4 2 2 8 2 3" xfId="12665" xr:uid="{49BB0FFC-0E5E-41EC-B351-AA7B4ED20CCF}"/>
    <cellStyle name="20% - Accent4 2 2 8 2 4" xfId="5972" xr:uid="{3A5FAEA8-3ED9-490E-AEB0-AE342FECE9A7}"/>
    <cellStyle name="20% - Accent4 2 2 8 3" xfId="7796" xr:uid="{48B4D2B9-25D0-4080-BB48-343FDF6C8E64}"/>
    <cellStyle name="20% - Accent4 2 2 8 3 2" xfId="14489" xr:uid="{8393A8FF-8307-400A-82DA-79D590CCCB87}"/>
    <cellStyle name="20% - Accent4 2 2 8 4" xfId="11082" xr:uid="{016A45BD-FE19-4A5A-A118-1F1CE3CB5B0A}"/>
    <cellStyle name="20% - Accent4 2 2 8 5" xfId="4389" xr:uid="{7DB104CF-897B-4B04-B1F6-28F640CEDF75}"/>
    <cellStyle name="20% - Accent4 2 2 9" xfId="325" xr:uid="{2781233D-7618-4E5B-BE3D-C17B50E5A6DC}"/>
    <cellStyle name="20% - Accent4 2 2 9 2" xfId="1908" xr:uid="{CFEE1487-CA08-4D72-BCD8-D49F8F916604}"/>
    <cellStyle name="20% - Accent4 2 2 9 2 2" xfId="8621" xr:uid="{7EC593D7-045E-4D04-AB74-CB57FD91915D}"/>
    <cellStyle name="20% - Accent4 2 2 9 2 2 2" xfId="15314" xr:uid="{AC56F196-C2A0-44BA-863B-111DB6BFF539}"/>
    <cellStyle name="20% - Accent4 2 2 9 2 3" xfId="11907" xr:uid="{75523F6D-E512-4041-9EFD-EB8860C0AAC7}"/>
    <cellStyle name="20% - Accent4 2 2 9 2 4" xfId="5214" xr:uid="{D6AF4C1D-96C2-40C4-9C89-86577FDC476E}"/>
    <cellStyle name="20% - Accent4 2 2 9 3" xfId="7038" xr:uid="{7F23E328-6251-4443-923F-665CEDF02E64}"/>
    <cellStyle name="20% - Accent4 2 2 9 3 2" xfId="13731" xr:uid="{129DD52E-9F33-4F29-B7FD-759F74D5B9DD}"/>
    <cellStyle name="20% - Accent4 2 2 9 4" xfId="10324" xr:uid="{070DE7CE-BE0E-4281-B40A-884F9802A8CE}"/>
    <cellStyle name="20% - Accent4 2 2 9 5" xfId="3631" xr:uid="{E908B8B7-ED0A-43A2-BFDF-CA49FE179490}"/>
    <cellStyle name="20% - Accent4 2 3" xfId="669" xr:uid="{B5BDBE1B-45EB-4C44-A63A-B0DECEFB5003}"/>
    <cellStyle name="20% - Accent4 2 3 2" xfId="926" xr:uid="{86DA0B8F-4C57-4504-9C43-DD324D2C914B}"/>
    <cellStyle name="20% - Accent4 2 3 2 2" xfId="1606" xr:uid="{A321D430-3B3C-4AE0-A5D0-A1F84C3F1F87}"/>
    <cellStyle name="20% - Accent4 2 3 2 2 2" xfId="3189" xr:uid="{3BC7B621-1C85-4059-820A-BE067EC4C397}"/>
    <cellStyle name="20% - Accent4 2 3 2 2 2 2" xfId="9902" xr:uid="{4684F715-0526-406E-807D-1E9CEE1F5509}"/>
    <cellStyle name="20% - Accent4 2 3 2 2 2 2 2" xfId="16595" xr:uid="{BE0FF982-2E59-471D-A097-E2EB334C95A2}"/>
    <cellStyle name="20% - Accent4 2 3 2 2 2 3" xfId="13188" xr:uid="{05DB6725-642C-4108-A03A-A9A4976C5429}"/>
    <cellStyle name="20% - Accent4 2 3 2 2 2 4" xfId="6495" xr:uid="{EE393787-A85A-4787-8267-950FE4D13553}"/>
    <cellStyle name="20% - Accent4 2 3 2 2 3" xfId="8319" xr:uid="{59BC879A-566E-4D68-B3A5-5B4BC6F2AAAD}"/>
    <cellStyle name="20% - Accent4 2 3 2 2 3 2" xfId="15012" xr:uid="{B08FD32F-69E7-4954-B8ED-E68490F3C3DA}"/>
    <cellStyle name="20% - Accent4 2 3 2 2 4" xfId="11605" xr:uid="{DCB2D579-C82F-4826-9AD0-453EE9D4739F}"/>
    <cellStyle name="20% - Accent4 2 3 2 2 5" xfId="4912" xr:uid="{84472C0F-B76E-49C0-91EA-2D7A9D8AF35C}"/>
    <cellStyle name="20% - Accent4 2 3 2 3" xfId="2509" xr:uid="{12A0F533-5295-4001-88F7-0134DB789102}"/>
    <cellStyle name="20% - Accent4 2 3 2 3 2" xfId="9222" xr:uid="{4180B95A-3632-4C76-8CD4-7466519C541F}"/>
    <cellStyle name="20% - Accent4 2 3 2 3 2 2" xfId="15915" xr:uid="{4D5AF56A-3647-4F9C-9C6A-7942A85BED51}"/>
    <cellStyle name="20% - Accent4 2 3 2 3 3" xfId="12508" xr:uid="{91B09BF5-43D0-43C5-A778-1CBE2A681369}"/>
    <cellStyle name="20% - Accent4 2 3 2 3 4" xfId="5815" xr:uid="{770B03AC-C73A-40E9-855B-873AC19F8C72}"/>
    <cellStyle name="20% - Accent4 2 3 2 4" xfId="7639" xr:uid="{4E0DD0BC-8C39-4B04-A167-7D38567E7FD1}"/>
    <cellStyle name="20% - Accent4 2 3 2 4 2" xfId="14332" xr:uid="{C7DED7E4-B23D-4C65-9C2A-856DC44B29B7}"/>
    <cellStyle name="20% - Accent4 2 3 2 5" xfId="10925" xr:uid="{AD71CEA8-D867-4A9D-99AA-153C2DD6455B}"/>
    <cellStyle name="20% - Accent4 2 3 2 6" xfId="4232" xr:uid="{EEF7891E-D532-4402-914E-610F2220250A}"/>
    <cellStyle name="20% - Accent4 2 3 3" xfId="1349" xr:uid="{EE9E23C7-952A-4B1A-B66A-D2470DE63AA3}"/>
    <cellStyle name="20% - Accent4 2 3 3 2" xfId="2932" xr:uid="{EA71D02B-CFDD-4BCC-805E-9960D425FA74}"/>
    <cellStyle name="20% - Accent4 2 3 3 2 2" xfId="9645" xr:uid="{9499C5D6-A14B-42B5-9061-0559F4AACEEF}"/>
    <cellStyle name="20% - Accent4 2 3 3 2 2 2" xfId="16338" xr:uid="{7192A928-2BBC-48B0-AB00-410DEB73D861}"/>
    <cellStyle name="20% - Accent4 2 3 3 2 3" xfId="12931" xr:uid="{5F27DF2B-7561-473A-98F7-90D886388683}"/>
    <cellStyle name="20% - Accent4 2 3 3 2 4" xfId="6238" xr:uid="{C1E95B2F-AB3F-47E2-BA8C-2F528D737D45}"/>
    <cellStyle name="20% - Accent4 2 3 3 3" xfId="8062" xr:uid="{68A68256-F51C-4235-9899-CB768380B013}"/>
    <cellStyle name="20% - Accent4 2 3 3 3 2" xfId="14755" xr:uid="{71F6E2C4-353A-4034-9B80-01D8D730BA6A}"/>
    <cellStyle name="20% - Accent4 2 3 3 4" xfId="11348" xr:uid="{4E431125-3779-401C-88FD-3CC2BD455B16}"/>
    <cellStyle name="20% - Accent4 2 3 3 5" xfId="4655" xr:uid="{F4151EA1-523C-4BC8-AD5C-DC1BD9CA6273}"/>
    <cellStyle name="20% - Accent4 2 3 4" xfId="2252" xr:uid="{729A2683-054B-4BF6-9FAB-149FB92751F2}"/>
    <cellStyle name="20% - Accent4 2 3 4 2" xfId="8965" xr:uid="{A2671441-C627-4060-8105-B338682E591D}"/>
    <cellStyle name="20% - Accent4 2 3 4 2 2" xfId="15658" xr:uid="{10C9E1D3-1DF8-4C7F-A20D-D535DE0B2772}"/>
    <cellStyle name="20% - Accent4 2 3 4 3" xfId="12251" xr:uid="{7D9ABAA6-C875-4C20-974E-FDA8C6F190FA}"/>
    <cellStyle name="20% - Accent4 2 3 4 4" xfId="5558" xr:uid="{3D3B7017-C80B-4917-99F6-4C7308399D2A}"/>
    <cellStyle name="20% - Accent4 2 3 5" xfId="7382" xr:uid="{7332A4C5-43C3-49BE-960E-75E807CBB9EB}"/>
    <cellStyle name="20% - Accent4 2 3 5 2" xfId="14075" xr:uid="{4652DB3D-CDC0-46FC-80E9-09B6921A066A}"/>
    <cellStyle name="20% - Accent4 2 3 6" xfId="10668" xr:uid="{D55B3770-050A-48D7-A450-A8B192A93A8F}"/>
    <cellStyle name="20% - Accent4 2 3 7" xfId="3975" xr:uid="{176F0761-6B2E-4EDA-8DC1-737631309E29}"/>
    <cellStyle name="20% - Accent4 2 4" xfId="666" xr:uid="{E0513908-3374-40AA-82C2-388115C97CBF}"/>
    <cellStyle name="20% - Accent4 2 4 2" xfId="923" xr:uid="{3CBA86CC-ECB4-4290-80C4-51011AC44639}"/>
    <cellStyle name="20% - Accent4 2 4 2 2" xfId="1603" xr:uid="{286C2990-6B7A-470F-9DAD-929343743200}"/>
    <cellStyle name="20% - Accent4 2 4 2 2 2" xfId="3186" xr:uid="{3A7219EF-54FD-48E9-A2CD-4B970297847C}"/>
    <cellStyle name="20% - Accent4 2 4 2 2 2 2" xfId="9899" xr:uid="{93F74044-6877-4B9C-A189-B0BF518512BE}"/>
    <cellStyle name="20% - Accent4 2 4 2 2 2 2 2" xfId="16592" xr:uid="{4DAE85B3-575F-4041-8C48-E34AC7475DD2}"/>
    <cellStyle name="20% - Accent4 2 4 2 2 2 3" xfId="13185" xr:uid="{01A7F068-7AB5-4BF1-B2F7-4B50EF369E89}"/>
    <cellStyle name="20% - Accent4 2 4 2 2 2 4" xfId="6492" xr:uid="{4C15C9E8-5928-4F60-A7F6-C2B72C2E6E68}"/>
    <cellStyle name="20% - Accent4 2 4 2 2 3" xfId="8316" xr:uid="{E4B5056F-2B6D-4E5D-AAF7-9CEFFFE9914A}"/>
    <cellStyle name="20% - Accent4 2 4 2 2 3 2" xfId="15009" xr:uid="{4FD72444-06F0-4EC4-8922-FDDCB306689D}"/>
    <cellStyle name="20% - Accent4 2 4 2 2 4" xfId="11602" xr:uid="{FE02C4CF-CADF-4953-BF64-58792973B007}"/>
    <cellStyle name="20% - Accent4 2 4 2 2 5" xfId="4909" xr:uid="{319E3AF1-D22B-44E0-9F69-9BDD18411071}"/>
    <cellStyle name="20% - Accent4 2 4 2 3" xfId="2506" xr:uid="{55C8E6A9-3EC9-4C58-AAB7-1608C4B8CA16}"/>
    <cellStyle name="20% - Accent4 2 4 2 3 2" xfId="9219" xr:uid="{CA451E4E-349E-4E2E-BA1F-2C1DDCF7C476}"/>
    <cellStyle name="20% - Accent4 2 4 2 3 2 2" xfId="15912" xr:uid="{88C49ABB-4409-4145-8F7A-1BEAB286B25F}"/>
    <cellStyle name="20% - Accent4 2 4 2 3 3" xfId="12505" xr:uid="{3F109FEC-C1D5-4DE0-9191-2E3157D2EF6C}"/>
    <cellStyle name="20% - Accent4 2 4 2 3 4" xfId="5812" xr:uid="{BC72D069-815E-42E6-A354-D698FBD03F0C}"/>
    <cellStyle name="20% - Accent4 2 4 2 4" xfId="7636" xr:uid="{B67EECDF-2798-4F0D-8A84-3449816AC034}"/>
    <cellStyle name="20% - Accent4 2 4 2 4 2" xfId="14329" xr:uid="{0A2D2F65-7761-44FA-9014-1C754E820AB0}"/>
    <cellStyle name="20% - Accent4 2 4 2 5" xfId="10922" xr:uid="{F45217F1-D5EE-44C6-AAD7-65A8654F490C}"/>
    <cellStyle name="20% - Accent4 2 4 2 6" xfId="4229" xr:uid="{A124F68D-1063-4F0F-BA1C-78431C0F02D7}"/>
    <cellStyle name="20% - Accent4 2 4 3" xfId="1346" xr:uid="{EB2F1377-0E82-4F9E-8B5D-0D13923D6714}"/>
    <cellStyle name="20% - Accent4 2 4 3 2" xfId="2929" xr:uid="{0F245E27-89DC-4991-A37E-3DBA91186FB3}"/>
    <cellStyle name="20% - Accent4 2 4 3 2 2" xfId="9642" xr:uid="{0ACDB635-F7BF-4868-9463-D05E7DC710C4}"/>
    <cellStyle name="20% - Accent4 2 4 3 2 2 2" xfId="16335" xr:uid="{33A444E0-D42A-428A-9CB7-E7F91B373753}"/>
    <cellStyle name="20% - Accent4 2 4 3 2 3" xfId="12928" xr:uid="{F22F5174-4356-4C2D-B2B6-E2DE73636B08}"/>
    <cellStyle name="20% - Accent4 2 4 3 2 4" xfId="6235" xr:uid="{A884C429-FDF2-4FBF-AF6C-94D7B196D4B1}"/>
    <cellStyle name="20% - Accent4 2 4 3 3" xfId="8059" xr:uid="{9445EAC7-3931-4C07-A56E-8DEB4936F279}"/>
    <cellStyle name="20% - Accent4 2 4 3 3 2" xfId="14752" xr:uid="{FF2DB8E2-796F-4470-8EC1-FA3F401895DD}"/>
    <cellStyle name="20% - Accent4 2 4 3 4" xfId="11345" xr:uid="{816D06FD-C630-4D8B-A6B3-51638ADA2461}"/>
    <cellStyle name="20% - Accent4 2 4 3 5" xfId="4652" xr:uid="{522B402F-E85E-425A-BAE9-984937FD08D4}"/>
    <cellStyle name="20% - Accent4 2 4 4" xfId="2249" xr:uid="{5750F26A-17AC-484C-A14C-16ADD94C4B0B}"/>
    <cellStyle name="20% - Accent4 2 4 4 2" xfId="8962" xr:uid="{3568E1A0-7E75-48AF-BA44-DFFCDC27E8EB}"/>
    <cellStyle name="20% - Accent4 2 4 4 2 2" xfId="15655" xr:uid="{283F23F3-4F16-4270-9D7B-CE5C073D45D5}"/>
    <cellStyle name="20% - Accent4 2 4 4 3" xfId="12248" xr:uid="{31AD69BD-9CE5-4525-A489-A5BC8194D7E4}"/>
    <cellStyle name="20% - Accent4 2 4 4 4" xfId="5555" xr:uid="{82FC3933-F693-4E5B-816C-633725D037D7}"/>
    <cellStyle name="20% - Accent4 2 4 5" xfId="7379" xr:uid="{2144350E-D474-4135-B003-8F201351E290}"/>
    <cellStyle name="20% - Accent4 2 4 5 2" xfId="14072" xr:uid="{3C876C3F-E845-45EB-A90E-FF51EEADCD57}"/>
    <cellStyle name="20% - Accent4 2 4 6" xfId="10665" xr:uid="{CC5CD91B-5B24-46FF-93DB-454B4B8255FC}"/>
    <cellStyle name="20% - Accent4 2 4 7" xfId="3972" xr:uid="{072DFDC7-DCDE-4F47-9350-8FDAC604E85E}"/>
    <cellStyle name="20% - Accent4 2 5" xfId="574" xr:uid="{52037F2F-4E65-40D7-98A2-73D88BBD7F0C}"/>
    <cellStyle name="20% - Accent4 2 5 2" xfId="1254" xr:uid="{B8D27A33-7FF2-478C-B5DD-B04162670846}"/>
    <cellStyle name="20% - Accent4 2 5 2 2" xfId="2837" xr:uid="{8E2D47A1-CB0A-4D7B-860F-6B07102687BE}"/>
    <cellStyle name="20% - Accent4 2 5 2 2 2" xfId="9550" xr:uid="{5AB28479-F663-4546-9BFA-23DF1A857F2D}"/>
    <cellStyle name="20% - Accent4 2 5 2 2 2 2" xfId="16243" xr:uid="{CBA04047-C449-4722-A5BE-AF422B7F4BB4}"/>
    <cellStyle name="20% - Accent4 2 5 2 2 3" xfId="12836" xr:uid="{444D95C0-8995-442C-9F88-2B35D4EF472F}"/>
    <cellStyle name="20% - Accent4 2 5 2 2 4" xfId="6143" xr:uid="{A39929E1-927A-42B6-93CA-AA3261F293BA}"/>
    <cellStyle name="20% - Accent4 2 5 2 3" xfId="7967" xr:uid="{CC3D8AB4-B918-426E-8B39-05A2428FFEBE}"/>
    <cellStyle name="20% - Accent4 2 5 2 3 2" xfId="14660" xr:uid="{5A55813D-FB01-4D09-A2FE-E5268FB39BEF}"/>
    <cellStyle name="20% - Accent4 2 5 2 4" xfId="11253" xr:uid="{49B50864-5002-4680-848D-994C6911C89A}"/>
    <cellStyle name="20% - Accent4 2 5 2 5" xfId="4560" xr:uid="{16265588-3F3B-41E3-A258-DA7ECCFA9F4B}"/>
    <cellStyle name="20% - Accent4 2 5 3" xfId="2157" xr:uid="{30E98DD0-53D3-49E9-8BC0-1B4DA45C310B}"/>
    <cellStyle name="20% - Accent4 2 5 3 2" xfId="8870" xr:uid="{7608CDF3-B093-43E1-9722-875C99F5DD96}"/>
    <cellStyle name="20% - Accent4 2 5 3 2 2" xfId="15563" xr:uid="{A57FD23D-D52F-473E-ACCD-9D2AA302F86A}"/>
    <cellStyle name="20% - Accent4 2 5 3 3" xfId="12156" xr:uid="{73EBC8E0-680B-4E45-94F3-C684DF9C4C6B}"/>
    <cellStyle name="20% - Accent4 2 5 3 4" xfId="5463" xr:uid="{621F96C8-3307-4820-A4D3-6F88F54AFF2B}"/>
    <cellStyle name="20% - Accent4 2 5 4" xfId="7287" xr:uid="{5E062F7F-A9C1-4B7A-B63C-20C1FFF14F03}"/>
    <cellStyle name="20% - Accent4 2 5 4 2" xfId="13980" xr:uid="{F5D0441C-9465-4FB7-A1CA-7053B66CE913}"/>
    <cellStyle name="20% - Accent4 2 5 5" xfId="10573" xr:uid="{27B9C08E-664B-4EBA-B138-66EDEAC36849}"/>
    <cellStyle name="20% - Accent4 2 5 6" xfId="3880" xr:uid="{42849DBD-E2A2-4A14-89C8-4A1C755E5A8B}"/>
    <cellStyle name="20% - Accent4 2 6" xfId="831" xr:uid="{97F6D907-AAB3-45DC-9DB8-26DF69975C78}"/>
    <cellStyle name="20% - Accent4 2 6 2" xfId="1511" xr:uid="{BD532D6F-F9E5-4903-9267-4D3EB4E0B6CA}"/>
    <cellStyle name="20% - Accent4 2 6 2 2" xfId="3094" xr:uid="{7FF001E2-9E33-43B6-AF7C-47B17787AE66}"/>
    <cellStyle name="20% - Accent4 2 6 2 2 2" xfId="9807" xr:uid="{20A3E0E8-5002-401D-AD7C-089B85E944E7}"/>
    <cellStyle name="20% - Accent4 2 6 2 2 2 2" xfId="16500" xr:uid="{253CF071-D7CB-4162-B750-B8B3FA6E483A}"/>
    <cellStyle name="20% - Accent4 2 6 2 2 3" xfId="13093" xr:uid="{DC07BE7C-22BB-4B0E-A68F-D996B6208112}"/>
    <cellStyle name="20% - Accent4 2 6 2 2 4" xfId="6400" xr:uid="{0747064E-19E7-404F-AC6C-D93D6BBC4249}"/>
    <cellStyle name="20% - Accent4 2 6 2 3" xfId="8224" xr:uid="{545AEA9F-97CC-49ED-BB62-6ACCB00E2851}"/>
    <cellStyle name="20% - Accent4 2 6 2 3 2" xfId="14917" xr:uid="{6B8AEF63-8D62-41D7-927F-35276AF1785A}"/>
    <cellStyle name="20% - Accent4 2 6 2 4" xfId="11510" xr:uid="{8D1ABEED-9CA0-4857-AFC9-83CAEDEA7423}"/>
    <cellStyle name="20% - Accent4 2 6 2 5" xfId="4817" xr:uid="{040ADA18-6BB2-423F-907F-CC9720E52302}"/>
    <cellStyle name="20% - Accent4 2 6 3" xfId="2414" xr:uid="{7F2FBD31-4707-4937-A14F-78CBEB9A925C}"/>
    <cellStyle name="20% - Accent4 2 6 3 2" xfId="9127" xr:uid="{8B233DEE-AD05-4021-A785-20BD69586984}"/>
    <cellStyle name="20% - Accent4 2 6 3 2 2" xfId="15820" xr:uid="{AB5F3D7C-6EAB-453D-8019-C622B97A4DB1}"/>
    <cellStyle name="20% - Accent4 2 6 3 3" xfId="12413" xr:uid="{618E4C8F-F287-49CC-90B5-7C645E809533}"/>
    <cellStyle name="20% - Accent4 2 6 3 4" xfId="5720" xr:uid="{A7490609-3953-4F31-A0FC-87155479FA95}"/>
    <cellStyle name="20% - Accent4 2 6 4" xfId="7544" xr:uid="{E7E522C0-1BD6-4290-865D-E2627862A98F}"/>
    <cellStyle name="20% - Accent4 2 6 4 2" xfId="14237" xr:uid="{F0F4CDE5-D8E2-4011-9207-8C5464EB327E}"/>
    <cellStyle name="20% - Accent4 2 6 5" xfId="10830" xr:uid="{E12E004D-1D3D-4FE8-AAC0-B6502CBC6BF6}"/>
    <cellStyle name="20% - Accent4 2 6 6" xfId="4137" xr:uid="{21BF0EB8-5A19-4DFC-9111-9D7CE1BEE86E}"/>
    <cellStyle name="20% - Accent4 2 7" xfId="491" xr:uid="{7349AF78-0A84-4B08-8B4A-AC68B7BBB110}"/>
    <cellStyle name="20% - Accent4 2 7 2" xfId="1171" xr:uid="{0911EB4C-10B6-4339-853F-BB1CD1ADC28B}"/>
    <cellStyle name="20% - Accent4 2 7 2 2" xfId="2754" xr:uid="{61273704-0EBC-4EAA-A4C5-53A209E5B965}"/>
    <cellStyle name="20% - Accent4 2 7 2 2 2" xfId="9467" xr:uid="{0A59B392-76DF-4653-A0D0-402FBAF8316B}"/>
    <cellStyle name="20% - Accent4 2 7 2 2 2 2" xfId="16160" xr:uid="{E26E3A20-3DCA-4612-87F3-0F0DF57C0878}"/>
    <cellStyle name="20% - Accent4 2 7 2 2 3" xfId="12753" xr:uid="{6F19175C-9050-494B-BC3F-39748C97C3AA}"/>
    <cellStyle name="20% - Accent4 2 7 2 2 4" xfId="6060" xr:uid="{1F11D4BE-BFA9-4BF8-B5DE-5161652C30A9}"/>
    <cellStyle name="20% - Accent4 2 7 2 3" xfId="7884" xr:uid="{2EC1FF60-B2C6-4C56-9FA8-A9D3CA232610}"/>
    <cellStyle name="20% - Accent4 2 7 2 3 2" xfId="14577" xr:uid="{ED2BD135-5897-4A90-86BE-D106F272CB66}"/>
    <cellStyle name="20% - Accent4 2 7 2 4" xfId="11170" xr:uid="{3D8FB113-2316-4A3E-9B13-43720449C9EF}"/>
    <cellStyle name="20% - Accent4 2 7 2 5" xfId="4477" xr:uid="{BB836E40-65EB-4C87-AA46-B02340B63C5C}"/>
    <cellStyle name="20% - Accent4 2 7 3" xfId="2074" xr:uid="{80FA786C-E7C9-4F5C-844D-31209AB79E1E}"/>
    <cellStyle name="20% - Accent4 2 7 3 2" xfId="8787" xr:uid="{63953BD3-5E49-49A0-9F92-B8781E89DE40}"/>
    <cellStyle name="20% - Accent4 2 7 3 2 2" xfId="15480" xr:uid="{982151F7-64FF-407D-913E-6BF61D1EABCB}"/>
    <cellStyle name="20% - Accent4 2 7 3 3" xfId="12073" xr:uid="{2B8A811F-7C41-44E9-94D4-776DFE3AC0B0}"/>
    <cellStyle name="20% - Accent4 2 7 3 4" xfId="5380" xr:uid="{12744B50-819F-4825-81A7-04DC913D3676}"/>
    <cellStyle name="20% - Accent4 2 7 4" xfId="7204" xr:uid="{EA334E74-0C42-473E-A3ED-5B0AE31CE0A1}"/>
    <cellStyle name="20% - Accent4 2 7 4 2" xfId="13897" xr:uid="{FAB64B51-9C01-4185-98AB-5045A7C6C5AE}"/>
    <cellStyle name="20% - Accent4 2 7 5" xfId="10490" xr:uid="{99C092D1-DBB0-48E6-A48C-AD2CA1FB2A44}"/>
    <cellStyle name="20% - Accent4 2 7 6" xfId="3797" xr:uid="{DB999B84-80A9-4052-AA55-1BEB84014C57}"/>
    <cellStyle name="20% - Accent4 2 8" xfId="402" xr:uid="{D03C8C61-8EA9-40BF-9AF1-342FB3CD8CB7}"/>
    <cellStyle name="20% - Accent4 2 8 2" xfId="1985" xr:uid="{5BFD0E52-414F-4DE5-9DEA-AFDBA011F4D0}"/>
    <cellStyle name="20% - Accent4 2 8 2 2" xfId="8698" xr:uid="{44C30E61-6C99-4A41-8FA9-44B8381AC631}"/>
    <cellStyle name="20% - Accent4 2 8 2 2 2" xfId="15391" xr:uid="{6AF70DC9-7858-48CB-A834-74BAAAFD4F5D}"/>
    <cellStyle name="20% - Accent4 2 8 2 3" xfId="11984" xr:uid="{2C079C61-8CD1-4B07-A29A-7E3C2348A618}"/>
    <cellStyle name="20% - Accent4 2 8 2 4" xfId="5291" xr:uid="{7B5FDF1C-1668-4F70-AC71-A69EE6FD70FD}"/>
    <cellStyle name="20% - Accent4 2 8 3" xfId="7115" xr:uid="{4B5F1463-1D18-432E-9CA5-521B6AD7A145}"/>
    <cellStyle name="20% - Accent4 2 8 3 2" xfId="13808" xr:uid="{B7108B82-DCB1-4BE9-8042-DBB3D4B7435D}"/>
    <cellStyle name="20% - Accent4 2 8 4" xfId="10401" xr:uid="{2CA895E0-F83D-4FFB-BA17-8BA05290DD6B}"/>
    <cellStyle name="20% - Accent4 2 8 5" xfId="3708" xr:uid="{D4D7D0B5-D57E-4E16-A9AD-2011AFD061DE}"/>
    <cellStyle name="20% - Accent4 2 9" xfId="1082" xr:uid="{EABF71DF-687D-4FA7-A0BE-E0F50417707E}"/>
    <cellStyle name="20% - Accent4 2 9 2" xfId="2665" xr:uid="{FD3822ED-9A2E-49AA-8AC2-222534C96382}"/>
    <cellStyle name="20% - Accent4 2 9 2 2" xfId="9378" xr:uid="{ECB8FCAD-1BF1-4ED2-BB54-BA431A9B99C8}"/>
    <cellStyle name="20% - Accent4 2 9 2 2 2" xfId="16071" xr:uid="{E9C1B7A6-E7DA-4B47-9CE1-793BE36AD42E}"/>
    <cellStyle name="20% - Accent4 2 9 2 3" xfId="12664" xr:uid="{1BCA8FDB-09CA-4D56-8A1D-72CEBBE44B78}"/>
    <cellStyle name="20% - Accent4 2 9 2 4" xfId="5971" xr:uid="{D1E2AF27-8666-4FD2-BFE2-4077FD3438F9}"/>
    <cellStyle name="20% - Accent4 2 9 3" xfId="7795" xr:uid="{67517BC1-FC69-4078-AC57-7B68CFDA186B}"/>
    <cellStyle name="20% - Accent4 2 9 3 2" xfId="14488" xr:uid="{A4928DF9-F9C2-4CB1-9057-498BB1CB010B}"/>
    <cellStyle name="20% - Accent4 2 9 4" xfId="11081" xr:uid="{F203EEC4-96AE-425F-824D-7EAF82BA8BEE}"/>
    <cellStyle name="20% - Accent4 2 9 5" xfId="4388" xr:uid="{12654CDA-2486-4DB7-8608-6B05498492BD}"/>
    <cellStyle name="20% - Accent4 20" xfId="16885" xr:uid="{7460B388-44AF-4612-B145-B9A0F31952E8}"/>
    <cellStyle name="20% - Accent4 21" xfId="16904" xr:uid="{885992DE-D12B-40E8-B2E8-127FDE6C6679}"/>
    <cellStyle name="20% - Accent4 22" xfId="39" xr:uid="{06B21292-3DDC-46FC-9A68-42C09E2D5FFB}"/>
    <cellStyle name="20% - Accent4 3" xfId="81" xr:uid="{8D8AD4F1-D0B9-4575-8113-74E021EF0130}"/>
    <cellStyle name="20% - Accent4 3 10" xfId="1786" xr:uid="{C9255EF4-8CF3-4536-A125-4E5E42EE404C}"/>
    <cellStyle name="20% - Accent4 3 10 2" xfId="8499" xr:uid="{716708BC-42FB-478E-AA97-C2176C266658}"/>
    <cellStyle name="20% - Accent4 3 10 2 2" xfId="15192" xr:uid="{9FBEE2E4-0E0E-417F-B536-38D34049D5A7}"/>
    <cellStyle name="20% - Accent4 3 10 3" xfId="11785" xr:uid="{22B53305-B14B-408D-B687-0D9AF754F67C}"/>
    <cellStyle name="20% - Accent4 3 10 4" xfId="5092" xr:uid="{923931D2-BAC2-4991-BF20-834274548CB1}"/>
    <cellStyle name="20% - Accent4 3 11" xfId="3369" xr:uid="{535EC065-A525-4971-8B14-810CC343F2AE}"/>
    <cellStyle name="20% - Accent4 3 11 2" xfId="10082" xr:uid="{312F8F5F-127B-4E8E-A1EE-E83E89FC1E2F}"/>
    <cellStyle name="20% - Accent4 3 11 2 2" xfId="16775" xr:uid="{AEC73BAC-F0C6-4A69-BFD5-4B38A50B6693}"/>
    <cellStyle name="20% - Accent4 3 11 3" xfId="13368" xr:uid="{5A4DBEF5-D1E7-4070-B2B4-E3EB22801A99}"/>
    <cellStyle name="20% - Accent4 3 11 4" xfId="6675" xr:uid="{F7696E91-843C-4473-81C0-A061061A0CCB}"/>
    <cellStyle name="20% - Accent4 3 12" xfId="203" xr:uid="{0C9B67F4-EB00-4433-840B-1B2D7CA9CB51}"/>
    <cellStyle name="20% - Accent4 3 12 2" xfId="13609" xr:uid="{0D4EFA88-1BF2-4452-BEB6-2B5CC9E4A437}"/>
    <cellStyle name="20% - Accent4 3 12 3" xfId="6916" xr:uid="{5782AC54-9F48-4D9D-8B35-DAFD09B45388}"/>
    <cellStyle name="20% - Accent4 3 13" xfId="6796" xr:uid="{80270BAC-4FC9-4ABF-9B5E-F9551A4BA4C9}"/>
    <cellStyle name="20% - Accent4 3 13 2" xfId="13489" xr:uid="{24872D7D-9083-4CF0-873C-8DF48A79D75E}"/>
    <cellStyle name="20% - Accent4 3 14" xfId="10202" xr:uid="{C194D083-F391-4C1A-9E38-6F0F2B8EBEA9}"/>
    <cellStyle name="20% - Accent4 3 15" xfId="3509" xr:uid="{D7FBD83E-E703-46EA-B6AD-654AC194D293}"/>
    <cellStyle name="20% - Accent4 3 2" xfId="671" xr:uid="{8F02DE17-DF40-4579-85E0-A1D73D54B3AC}"/>
    <cellStyle name="20% - Accent4 3 2 2" xfId="928" xr:uid="{E94FE50F-9E95-444A-A306-4C4C97999A79}"/>
    <cellStyle name="20% - Accent4 3 2 2 2" xfId="1608" xr:uid="{07D954EF-1DC8-4014-B56D-B9A11A67EDEE}"/>
    <cellStyle name="20% - Accent4 3 2 2 2 2" xfId="3191" xr:uid="{BA2B0995-4D07-4C05-9B89-9A5E7A65B6D0}"/>
    <cellStyle name="20% - Accent4 3 2 2 2 2 2" xfId="9904" xr:uid="{03E9EF4D-976E-4B63-93E4-BF970366C105}"/>
    <cellStyle name="20% - Accent4 3 2 2 2 2 2 2" xfId="16597" xr:uid="{11B994D8-BBC3-4E7A-A33F-6AB6D37E5C3F}"/>
    <cellStyle name="20% - Accent4 3 2 2 2 2 3" xfId="13190" xr:uid="{525359DF-29B2-4A1F-89A9-ACDAAD9797EA}"/>
    <cellStyle name="20% - Accent4 3 2 2 2 2 4" xfId="6497" xr:uid="{56093AAB-285C-4FA8-A302-6D40EBED56E2}"/>
    <cellStyle name="20% - Accent4 3 2 2 2 3" xfId="8321" xr:uid="{13C7543A-C7BF-411F-AF86-5BB29A1B0505}"/>
    <cellStyle name="20% - Accent4 3 2 2 2 3 2" xfId="15014" xr:uid="{57ED9FB2-8261-4321-9F2D-CA9906743CFB}"/>
    <cellStyle name="20% - Accent4 3 2 2 2 4" xfId="11607" xr:uid="{CF968B4F-3D09-42D9-81E3-B8F4D693ECD8}"/>
    <cellStyle name="20% - Accent4 3 2 2 2 5" xfId="4914" xr:uid="{DA2AEA7A-FAB8-471F-9C8B-184E95EFC93F}"/>
    <cellStyle name="20% - Accent4 3 2 2 3" xfId="2511" xr:uid="{BE717B69-B82D-4FE9-AF3B-F1F7E7A91ADD}"/>
    <cellStyle name="20% - Accent4 3 2 2 3 2" xfId="9224" xr:uid="{D3969DD6-0CC9-428E-843D-BBE12913E145}"/>
    <cellStyle name="20% - Accent4 3 2 2 3 2 2" xfId="15917" xr:uid="{A5D8C0EF-B62A-4D19-B018-0DEEC3DCB818}"/>
    <cellStyle name="20% - Accent4 3 2 2 3 3" xfId="12510" xr:uid="{7061705B-5234-4054-9D53-334A17595D7E}"/>
    <cellStyle name="20% - Accent4 3 2 2 3 4" xfId="5817" xr:uid="{0D8DEE93-F108-451B-8ABB-2AF2406FA6E4}"/>
    <cellStyle name="20% - Accent4 3 2 2 4" xfId="7641" xr:uid="{A4E53DE7-02F3-4982-9CA5-15CB63F26854}"/>
    <cellStyle name="20% - Accent4 3 2 2 4 2" xfId="14334" xr:uid="{8053A9AC-8E18-4676-8CFC-D2F378263D82}"/>
    <cellStyle name="20% - Accent4 3 2 2 5" xfId="10927" xr:uid="{DF469A03-7089-474C-A5E7-ADEB1D5011BE}"/>
    <cellStyle name="20% - Accent4 3 2 2 6" xfId="4234" xr:uid="{69BD3CA1-E621-4E34-883A-40BB42EDE483}"/>
    <cellStyle name="20% - Accent4 3 2 3" xfId="1351" xr:uid="{7512AE22-A6ED-4978-93CC-CF745B471D9A}"/>
    <cellStyle name="20% - Accent4 3 2 3 2" xfId="2934" xr:uid="{53069CFC-5ECB-44F1-864A-4E92E2A3B303}"/>
    <cellStyle name="20% - Accent4 3 2 3 2 2" xfId="9647" xr:uid="{B8307DF5-7460-43BC-9DEF-71F77ECEF897}"/>
    <cellStyle name="20% - Accent4 3 2 3 2 2 2" xfId="16340" xr:uid="{48117883-AB33-4C54-AE8D-17AE01FA6486}"/>
    <cellStyle name="20% - Accent4 3 2 3 2 3" xfId="12933" xr:uid="{E83CECA1-1B67-446B-9ABB-D2AEAB2E16E7}"/>
    <cellStyle name="20% - Accent4 3 2 3 2 4" xfId="6240" xr:uid="{CCD8844B-CDC6-4BF9-8923-1FDFD634C93B}"/>
    <cellStyle name="20% - Accent4 3 2 3 3" xfId="8064" xr:uid="{8295254D-88EF-4F5C-942B-3498CD0FB6BB}"/>
    <cellStyle name="20% - Accent4 3 2 3 3 2" xfId="14757" xr:uid="{E5DC318B-4457-411B-9427-24EA2C28BD08}"/>
    <cellStyle name="20% - Accent4 3 2 3 4" xfId="11350" xr:uid="{454E8767-8DC0-48BD-BB51-B715BE41B09B}"/>
    <cellStyle name="20% - Accent4 3 2 3 5" xfId="4657" xr:uid="{87EAD6AB-218E-4222-912E-11EE84B4DD73}"/>
    <cellStyle name="20% - Accent4 3 2 4" xfId="2254" xr:uid="{792A66EE-75E5-43E2-B4D6-48C8BFC3CDBA}"/>
    <cellStyle name="20% - Accent4 3 2 4 2" xfId="8967" xr:uid="{53CC234B-F224-4B20-8228-B5217036E58D}"/>
    <cellStyle name="20% - Accent4 3 2 4 2 2" xfId="15660" xr:uid="{9E4EEE7A-9B5C-48AD-8AC6-0F8F530F5646}"/>
    <cellStyle name="20% - Accent4 3 2 4 3" xfId="12253" xr:uid="{BC5E737E-D5C2-4D41-B196-CFB7801840EB}"/>
    <cellStyle name="20% - Accent4 3 2 4 4" xfId="5560" xr:uid="{825252B7-3FCC-4D1C-A785-2B5D7ECC451E}"/>
    <cellStyle name="20% - Accent4 3 2 5" xfId="7384" xr:uid="{13846416-26AF-47E9-8ACF-906363632291}"/>
    <cellStyle name="20% - Accent4 3 2 5 2" xfId="14077" xr:uid="{EFBE7101-EB41-4668-A8A0-E683329F3DB5}"/>
    <cellStyle name="20% - Accent4 3 2 6" xfId="10670" xr:uid="{B21A3057-2047-4D96-B27C-F80AC18D7264}"/>
    <cellStyle name="20% - Accent4 3 2 7" xfId="3977" xr:uid="{AFDEE291-C405-426D-9E35-557A6A370852}"/>
    <cellStyle name="20% - Accent4 3 3" xfId="670" xr:uid="{B42653D3-8987-4B39-95E0-679FF6AB1599}"/>
    <cellStyle name="20% - Accent4 3 3 2" xfId="927" xr:uid="{E7201F3D-F63A-4702-A9D1-DCBEE9E72D32}"/>
    <cellStyle name="20% - Accent4 3 3 2 2" xfId="1607" xr:uid="{A9D90267-00C0-4A2D-BD84-1DB2AA6ED0C2}"/>
    <cellStyle name="20% - Accent4 3 3 2 2 2" xfId="3190" xr:uid="{610E456C-38A4-4E8B-B342-7C504B568278}"/>
    <cellStyle name="20% - Accent4 3 3 2 2 2 2" xfId="9903" xr:uid="{B0E64AA8-C324-4236-9EE0-D9E7C46FF117}"/>
    <cellStyle name="20% - Accent4 3 3 2 2 2 2 2" xfId="16596" xr:uid="{8F5B0C1A-ACAC-44B9-835F-EC71478BD74E}"/>
    <cellStyle name="20% - Accent4 3 3 2 2 2 3" xfId="13189" xr:uid="{FBD5056D-23B7-4BFF-A06C-7DA6D48B3D51}"/>
    <cellStyle name="20% - Accent4 3 3 2 2 2 4" xfId="6496" xr:uid="{5D34443B-6949-498F-993A-5A862169804A}"/>
    <cellStyle name="20% - Accent4 3 3 2 2 3" xfId="8320" xr:uid="{FA4E996D-3744-46DE-A94E-24DAEBCD2DFB}"/>
    <cellStyle name="20% - Accent4 3 3 2 2 3 2" xfId="15013" xr:uid="{1DAD875C-2F21-4714-81F2-AF1CADA6B362}"/>
    <cellStyle name="20% - Accent4 3 3 2 2 4" xfId="11606" xr:uid="{2858AC75-CC87-45EE-8EFF-A81B812A4650}"/>
    <cellStyle name="20% - Accent4 3 3 2 2 5" xfId="4913" xr:uid="{C627D454-8B72-4511-BFD9-52114610AFD2}"/>
    <cellStyle name="20% - Accent4 3 3 2 3" xfId="2510" xr:uid="{6B2B36AD-2519-4CD7-A5E6-25A6043DFDDE}"/>
    <cellStyle name="20% - Accent4 3 3 2 3 2" xfId="9223" xr:uid="{60F98DE2-CBB9-413B-9F3B-2BB51D8B4185}"/>
    <cellStyle name="20% - Accent4 3 3 2 3 2 2" xfId="15916" xr:uid="{A5623CFF-66C2-4FC9-8040-003334D838AD}"/>
    <cellStyle name="20% - Accent4 3 3 2 3 3" xfId="12509" xr:uid="{072680C0-77E9-4E6B-8110-EC7C91135A52}"/>
    <cellStyle name="20% - Accent4 3 3 2 3 4" xfId="5816" xr:uid="{8CFDFC04-E72F-45FB-A45C-487782D17BE9}"/>
    <cellStyle name="20% - Accent4 3 3 2 4" xfId="7640" xr:uid="{BFA10BC4-C9C2-4865-9063-4B2DC5BA9ABB}"/>
    <cellStyle name="20% - Accent4 3 3 2 4 2" xfId="14333" xr:uid="{4C3FE3E4-2040-4C98-92E0-526F9A157645}"/>
    <cellStyle name="20% - Accent4 3 3 2 5" xfId="10926" xr:uid="{DF2BCD2B-2E87-4B3A-9ACF-526E34D4B6A7}"/>
    <cellStyle name="20% - Accent4 3 3 2 6" xfId="4233" xr:uid="{B37F562F-2DFD-4957-AF1B-5DF742F889F3}"/>
    <cellStyle name="20% - Accent4 3 3 3" xfId="1350" xr:uid="{0E93EC72-3CE6-4208-96A2-2EAC0D2072E4}"/>
    <cellStyle name="20% - Accent4 3 3 3 2" xfId="2933" xr:uid="{D19970BB-5908-47C1-8B54-1E783F80509A}"/>
    <cellStyle name="20% - Accent4 3 3 3 2 2" xfId="9646" xr:uid="{2C701070-8F78-4794-9ACB-F55892DCA541}"/>
    <cellStyle name="20% - Accent4 3 3 3 2 2 2" xfId="16339" xr:uid="{50DDD121-770A-49A1-9AD1-6F716C0D8364}"/>
    <cellStyle name="20% - Accent4 3 3 3 2 3" xfId="12932" xr:uid="{3450EFE6-4797-40CE-82D0-7B9D53AEDEC4}"/>
    <cellStyle name="20% - Accent4 3 3 3 2 4" xfId="6239" xr:uid="{52246E15-6154-4A4C-B135-6B9E7EC82A02}"/>
    <cellStyle name="20% - Accent4 3 3 3 3" xfId="8063" xr:uid="{5DF662F1-E6DF-41D1-BACA-171B6A2C3D95}"/>
    <cellStyle name="20% - Accent4 3 3 3 3 2" xfId="14756" xr:uid="{AAFB135A-1719-4C7B-A4B5-8480429CB297}"/>
    <cellStyle name="20% - Accent4 3 3 3 4" xfId="11349" xr:uid="{DADEE05C-E890-4805-AE44-74A00E78FD03}"/>
    <cellStyle name="20% - Accent4 3 3 3 5" xfId="4656" xr:uid="{D1014C38-4DE3-44FD-AB8F-A4F50D8A4A4F}"/>
    <cellStyle name="20% - Accent4 3 3 4" xfId="2253" xr:uid="{BC6745DD-34B2-41C9-811D-BD95ED877463}"/>
    <cellStyle name="20% - Accent4 3 3 4 2" xfId="8966" xr:uid="{F3AD70E0-A850-4975-9FF6-4D78628107EB}"/>
    <cellStyle name="20% - Accent4 3 3 4 2 2" xfId="15659" xr:uid="{76C73F65-4527-4F7F-B297-9D51848B0F85}"/>
    <cellStyle name="20% - Accent4 3 3 4 3" xfId="12252" xr:uid="{CFD4670C-74C2-4402-A2B4-B08D9DCE605E}"/>
    <cellStyle name="20% - Accent4 3 3 4 4" xfId="5559" xr:uid="{A8D351FF-D2E2-4F3B-BA6A-693E8EFE467B}"/>
    <cellStyle name="20% - Accent4 3 3 5" xfId="7383" xr:uid="{99ECB533-8E06-47CE-ACB2-A43DE63B6B0C}"/>
    <cellStyle name="20% - Accent4 3 3 5 2" xfId="14076" xr:uid="{6427AB5D-11EF-4B65-9206-5626ED51CF32}"/>
    <cellStyle name="20% - Accent4 3 3 6" xfId="10669" xr:uid="{92865E00-6FC5-4678-8125-0A2DFED7F582}"/>
    <cellStyle name="20% - Accent4 3 3 7" xfId="3976" xr:uid="{A57CD3A0-5CAA-4AE6-9743-0D3B6923CA7C}"/>
    <cellStyle name="20% - Accent4 3 4" xfId="592" xr:uid="{59B530C6-1F84-474B-9D62-49B95CE723E4}"/>
    <cellStyle name="20% - Accent4 3 4 2" xfId="1272" xr:uid="{E7CD5808-BD80-4432-815A-9F4E63999509}"/>
    <cellStyle name="20% - Accent4 3 4 2 2" xfId="2855" xr:uid="{4F5EFB55-40D9-449A-9797-8A9E520CB948}"/>
    <cellStyle name="20% - Accent4 3 4 2 2 2" xfId="9568" xr:uid="{707869DE-1EF6-45F1-A356-DE3410BBDE06}"/>
    <cellStyle name="20% - Accent4 3 4 2 2 2 2" xfId="16261" xr:uid="{A94ECFE6-3CF2-401B-84F6-8ADA9F5AE3EB}"/>
    <cellStyle name="20% - Accent4 3 4 2 2 3" xfId="12854" xr:uid="{928F5C65-4AC8-4B2D-9514-FB63049D89E3}"/>
    <cellStyle name="20% - Accent4 3 4 2 2 4" xfId="6161" xr:uid="{331DAD9E-6407-4930-B522-B25A060FC136}"/>
    <cellStyle name="20% - Accent4 3 4 2 3" xfId="7985" xr:uid="{0F00F063-A803-4318-824E-8559F7DDAE93}"/>
    <cellStyle name="20% - Accent4 3 4 2 3 2" xfId="14678" xr:uid="{9388B41A-2E7B-4A6C-A4EF-A83B37D8B50F}"/>
    <cellStyle name="20% - Accent4 3 4 2 4" xfId="11271" xr:uid="{6C24C86E-9C78-4B99-98CE-B0721995A11F}"/>
    <cellStyle name="20% - Accent4 3 4 2 5" xfId="4578" xr:uid="{FE6B0A7B-7349-46D5-B6DA-286138B2FCD3}"/>
    <cellStyle name="20% - Accent4 3 4 3" xfId="2175" xr:uid="{D64D13F2-8DB6-4BCC-B185-6D000BE3B764}"/>
    <cellStyle name="20% - Accent4 3 4 3 2" xfId="8888" xr:uid="{0D58D023-B15A-4B5A-8B66-B3BA1D1D1573}"/>
    <cellStyle name="20% - Accent4 3 4 3 2 2" xfId="15581" xr:uid="{6DBC5F86-BEC1-4303-9ADE-F4B96FE00CCB}"/>
    <cellStyle name="20% - Accent4 3 4 3 3" xfId="12174" xr:uid="{FBC951D8-BE7D-41BA-94E9-D543856BF29A}"/>
    <cellStyle name="20% - Accent4 3 4 3 4" xfId="5481" xr:uid="{3E797F52-CDAE-43B6-B3BE-50B568438532}"/>
    <cellStyle name="20% - Accent4 3 4 4" xfId="7305" xr:uid="{9C2CE731-1C65-4292-92FD-A02A71BE68C2}"/>
    <cellStyle name="20% - Accent4 3 4 4 2" xfId="13998" xr:uid="{66D373D8-A4BF-48EB-8EAD-B56179735108}"/>
    <cellStyle name="20% - Accent4 3 4 5" xfId="10591" xr:uid="{2608E7D6-C344-4BAE-A7AF-C254B3908EE0}"/>
    <cellStyle name="20% - Accent4 3 4 6" xfId="3898" xr:uid="{731D825E-49AC-417D-B706-7FC211DB1571}"/>
    <cellStyle name="20% - Accent4 3 5" xfId="849" xr:uid="{C84D35A4-1977-486C-96EE-A19A81FE354A}"/>
    <cellStyle name="20% - Accent4 3 5 2" xfId="1529" xr:uid="{D65BB652-65C1-49AC-BB23-D871E21CA5F8}"/>
    <cellStyle name="20% - Accent4 3 5 2 2" xfId="3112" xr:uid="{50885407-4417-434D-BEC7-735C490C03BB}"/>
    <cellStyle name="20% - Accent4 3 5 2 2 2" xfId="9825" xr:uid="{1B94877A-F396-4A43-92E2-8114D432CD84}"/>
    <cellStyle name="20% - Accent4 3 5 2 2 2 2" xfId="16518" xr:uid="{9520EE43-101E-40C9-86FB-C8E3DB827CE3}"/>
    <cellStyle name="20% - Accent4 3 5 2 2 3" xfId="13111" xr:uid="{2945F68D-1453-49F4-8367-5E4BB74E2F1E}"/>
    <cellStyle name="20% - Accent4 3 5 2 2 4" xfId="6418" xr:uid="{2069BC34-0002-452B-8F73-75CA51F2B115}"/>
    <cellStyle name="20% - Accent4 3 5 2 3" xfId="8242" xr:uid="{A032ACA4-8EF0-4670-A901-16F80907AA61}"/>
    <cellStyle name="20% - Accent4 3 5 2 3 2" xfId="14935" xr:uid="{9A00E810-F899-41AE-BC2C-73890F490E9A}"/>
    <cellStyle name="20% - Accent4 3 5 2 4" xfId="11528" xr:uid="{DE799D07-2767-409B-81D2-533AE122CAEC}"/>
    <cellStyle name="20% - Accent4 3 5 2 5" xfId="4835" xr:uid="{F5C2BE7F-24F0-4C37-AEC8-604954EB50E6}"/>
    <cellStyle name="20% - Accent4 3 5 3" xfId="2432" xr:uid="{C288C204-043C-42AE-A26E-21A60B15FC0E}"/>
    <cellStyle name="20% - Accent4 3 5 3 2" xfId="9145" xr:uid="{E9FFF6C0-F524-4808-BA9D-CFA86F9F72CB}"/>
    <cellStyle name="20% - Accent4 3 5 3 2 2" xfId="15838" xr:uid="{76376AEE-1801-4D9A-897D-139C0AC57A2B}"/>
    <cellStyle name="20% - Accent4 3 5 3 3" xfId="12431" xr:uid="{C790B096-44AB-44F0-9D28-6955D6423BE3}"/>
    <cellStyle name="20% - Accent4 3 5 3 4" xfId="5738" xr:uid="{F73D8E98-26D1-4166-8F29-70F6525C24FA}"/>
    <cellStyle name="20% - Accent4 3 5 4" xfId="7562" xr:uid="{6D2E5C83-F6A0-4DF3-BA24-4F6C7192B186}"/>
    <cellStyle name="20% - Accent4 3 5 4 2" xfId="14255" xr:uid="{DF5CE79C-CA4F-4A77-8010-3A5320DA81BA}"/>
    <cellStyle name="20% - Accent4 3 5 5" xfId="10848" xr:uid="{93963DF0-B50B-42EF-A04C-578280D15545}"/>
    <cellStyle name="20% - Accent4 3 5 6" xfId="4155" xr:uid="{51374A13-0A80-48F7-904D-DC6835BD314E}"/>
    <cellStyle name="20% - Accent4 3 6" xfId="509" xr:uid="{2562FC5D-13B2-495A-AB81-4DC1C056A9D6}"/>
    <cellStyle name="20% - Accent4 3 6 2" xfId="1189" xr:uid="{8677424F-6788-4E6F-9715-F6B452C8920F}"/>
    <cellStyle name="20% - Accent4 3 6 2 2" xfId="2772" xr:uid="{E3D74A2B-2663-43F7-BB59-945209C8F2E2}"/>
    <cellStyle name="20% - Accent4 3 6 2 2 2" xfId="9485" xr:uid="{07449855-5B83-4862-A529-A175AD5E1519}"/>
    <cellStyle name="20% - Accent4 3 6 2 2 2 2" xfId="16178" xr:uid="{AC51DB32-3540-4DE9-B215-6EC06D76B532}"/>
    <cellStyle name="20% - Accent4 3 6 2 2 3" xfId="12771" xr:uid="{7B2D5E76-3BC1-4142-BF9F-B4ECCBF17176}"/>
    <cellStyle name="20% - Accent4 3 6 2 2 4" xfId="6078" xr:uid="{BCF8F4B2-E456-44FA-86AD-497936E1584B}"/>
    <cellStyle name="20% - Accent4 3 6 2 3" xfId="7902" xr:uid="{22025258-15F7-489F-B03C-56A5B354310F}"/>
    <cellStyle name="20% - Accent4 3 6 2 3 2" xfId="14595" xr:uid="{36890D8B-7565-41C2-BD3F-3D2084EB3171}"/>
    <cellStyle name="20% - Accent4 3 6 2 4" xfId="11188" xr:uid="{87FEABDA-3F74-4459-923D-61DD600D410A}"/>
    <cellStyle name="20% - Accent4 3 6 2 5" xfId="4495" xr:uid="{3B36962D-21EE-439B-8698-632A519FFB7B}"/>
    <cellStyle name="20% - Accent4 3 6 3" xfId="2092" xr:uid="{2D99EC00-02C6-4BE5-9A99-A535F38CD4B1}"/>
    <cellStyle name="20% - Accent4 3 6 3 2" xfId="8805" xr:uid="{0CF103DE-A061-494A-A440-4FF7E17C0B14}"/>
    <cellStyle name="20% - Accent4 3 6 3 2 2" xfId="15498" xr:uid="{8AA848F0-9C66-499C-8F40-B28DD602AA6B}"/>
    <cellStyle name="20% - Accent4 3 6 3 3" xfId="12091" xr:uid="{B3FC4D41-EA14-40E6-9193-D3DE7C82E0AB}"/>
    <cellStyle name="20% - Accent4 3 6 3 4" xfId="5398" xr:uid="{E7C4B081-EA50-41FC-A3E4-18D6493EF845}"/>
    <cellStyle name="20% - Accent4 3 6 4" xfId="7222" xr:uid="{D80DA973-4369-4192-84EE-B53CB2A1632C}"/>
    <cellStyle name="20% - Accent4 3 6 4 2" xfId="13915" xr:uid="{525DC52A-CC84-4358-8A76-E1693EC7444E}"/>
    <cellStyle name="20% - Accent4 3 6 5" xfId="10508" xr:uid="{73356902-1257-4BF9-9218-C95CFF4D20C2}"/>
    <cellStyle name="20% - Accent4 3 6 6" xfId="3815" xr:uid="{106F4B0D-ABF4-40F7-80FD-C490C555271C}"/>
    <cellStyle name="20% - Accent4 3 7" xfId="404" xr:uid="{10CD89ED-D427-4A52-BE68-144EE627FF7D}"/>
    <cellStyle name="20% - Accent4 3 7 2" xfId="1987" xr:uid="{9714E8A4-5C6F-461A-8AC3-EED86053926C}"/>
    <cellStyle name="20% - Accent4 3 7 2 2" xfId="8700" xr:uid="{267BB357-F75A-485D-9801-145042DD6902}"/>
    <cellStyle name="20% - Accent4 3 7 2 2 2" xfId="15393" xr:uid="{9F01200C-1106-4773-80AF-6596505BE610}"/>
    <cellStyle name="20% - Accent4 3 7 2 3" xfId="11986" xr:uid="{E427D8F7-21F5-4E09-84EB-2F530368B934}"/>
    <cellStyle name="20% - Accent4 3 7 2 4" xfId="5293" xr:uid="{1F4D21C8-A47F-46CB-9AAA-A57ABD9C9B26}"/>
    <cellStyle name="20% - Accent4 3 7 3" xfId="7117" xr:uid="{893359E8-AF4E-4C64-AE34-D6DC6A7A6F6E}"/>
    <cellStyle name="20% - Accent4 3 7 3 2" xfId="13810" xr:uid="{57EF532A-95CF-4FDA-B4FD-01B9AB6229C8}"/>
    <cellStyle name="20% - Accent4 3 7 4" xfId="10403" xr:uid="{4801A437-F542-4E39-8D98-856D73B93C55}"/>
    <cellStyle name="20% - Accent4 3 7 5" xfId="3710" xr:uid="{EEB4F375-375A-4E68-AF79-645490847393}"/>
    <cellStyle name="20% - Accent4 3 8" xfId="1084" xr:uid="{BC95656F-65D7-4DC0-B31F-00C0F65E5013}"/>
    <cellStyle name="20% - Accent4 3 8 2" xfId="2667" xr:uid="{B0E27C8B-6639-4A21-BD07-B84821D0F0B7}"/>
    <cellStyle name="20% - Accent4 3 8 2 2" xfId="9380" xr:uid="{0164C1C3-D7B9-419D-8071-13D175DE427F}"/>
    <cellStyle name="20% - Accent4 3 8 2 2 2" xfId="16073" xr:uid="{6BDAFFCB-E810-4449-ACCC-DDEF52C6342E}"/>
    <cellStyle name="20% - Accent4 3 8 2 3" xfId="12666" xr:uid="{CFEE5051-D089-41A6-9995-E525F30E171B}"/>
    <cellStyle name="20% - Accent4 3 8 2 4" xfId="5973" xr:uid="{0F554F3D-D083-4BD2-A528-2D3E8A38431D}"/>
    <cellStyle name="20% - Accent4 3 8 3" xfId="7797" xr:uid="{AEB9134E-0CBE-4C65-B968-08D84075D69A}"/>
    <cellStyle name="20% - Accent4 3 8 3 2" xfId="14490" xr:uid="{1AADC2BA-8475-433C-96C3-CB9B2529ADA4}"/>
    <cellStyle name="20% - Accent4 3 8 4" xfId="11083" xr:uid="{586E6C8C-8A64-40C5-86CB-8B56A5016F0B}"/>
    <cellStyle name="20% - Accent4 3 8 5" xfId="4390" xr:uid="{EE3B0DAC-12BB-4F6C-9387-CDEC25FCC5D6}"/>
    <cellStyle name="20% - Accent4 3 9" xfId="324" xr:uid="{2FA275EB-72DB-420F-8330-18B83B9127DC}"/>
    <cellStyle name="20% - Accent4 3 9 2" xfId="1907" xr:uid="{A2F27DF9-D303-4C04-8081-9867D066424F}"/>
    <cellStyle name="20% - Accent4 3 9 2 2" xfId="8620" xr:uid="{243686FD-324B-4AB0-8AA5-45F4B5292EE9}"/>
    <cellStyle name="20% - Accent4 3 9 2 2 2" xfId="15313" xr:uid="{816A3A47-C709-4CCD-8682-739B83E46F93}"/>
    <cellStyle name="20% - Accent4 3 9 2 3" xfId="11906" xr:uid="{C8B95AE1-47D4-4FAC-85D6-E38D86F8D600}"/>
    <cellStyle name="20% - Accent4 3 9 2 4" xfId="5213" xr:uid="{5BDD600F-FB04-4C71-B71A-B9D15739CE98}"/>
    <cellStyle name="20% - Accent4 3 9 3" xfId="7037" xr:uid="{E68C5A21-0485-4B9C-BC2D-2A240D038B21}"/>
    <cellStyle name="20% - Accent4 3 9 3 2" xfId="13730" xr:uid="{72AA32A3-411B-4F20-B7AD-978661272857}"/>
    <cellStyle name="20% - Accent4 3 9 4" xfId="10323" xr:uid="{908C0CED-3E3E-4B31-B673-BC0140A00823}"/>
    <cellStyle name="20% - Accent4 3 9 5" xfId="3630" xr:uid="{EE1978DD-93E0-49BC-B9D7-BC5843135BBD}"/>
    <cellStyle name="20% - Accent4 4" xfId="108" xr:uid="{A0AE2F57-1D75-4FC6-A68E-69F46D5A1949}"/>
    <cellStyle name="20% - Accent4 4 10" xfId="1813" xr:uid="{298497BB-501E-46E5-951F-429995C5A174}"/>
    <cellStyle name="20% - Accent4 4 10 2" xfId="8526" xr:uid="{5F25CCF3-0033-4DC0-9534-D5CBBAA87480}"/>
    <cellStyle name="20% - Accent4 4 10 2 2" xfId="15219" xr:uid="{F501DFD6-795C-42FF-9A1E-959C6F5FF252}"/>
    <cellStyle name="20% - Accent4 4 10 3" xfId="11812" xr:uid="{D2D9537F-097C-4A94-84A9-6DD3277C6B80}"/>
    <cellStyle name="20% - Accent4 4 10 4" xfId="5119" xr:uid="{596632CC-3D9C-4821-848A-8AA5FDCDA9C4}"/>
    <cellStyle name="20% - Accent4 4 11" xfId="3396" xr:uid="{CDB6008F-C2A9-4A52-8888-6E64FB4154E6}"/>
    <cellStyle name="20% - Accent4 4 11 2" xfId="10109" xr:uid="{40E2486C-5B9C-44D1-9910-1A3AD0803462}"/>
    <cellStyle name="20% - Accent4 4 11 2 2" xfId="16802" xr:uid="{CC738308-BAC3-44BB-BF2A-08C06EE47133}"/>
    <cellStyle name="20% - Accent4 4 11 3" xfId="13395" xr:uid="{BB13AD71-C1B0-4171-A06D-58DD76B3EABD}"/>
    <cellStyle name="20% - Accent4 4 11 4" xfId="6702" xr:uid="{634AFD82-A3AC-4211-899B-583233CFA61C}"/>
    <cellStyle name="20% - Accent4 4 12" xfId="230" xr:uid="{789EEB96-732D-409A-85B8-ECE1E79F08CB}"/>
    <cellStyle name="20% - Accent4 4 12 2" xfId="13636" xr:uid="{B37B1AE5-E0D4-4340-A03D-167387851904}"/>
    <cellStyle name="20% - Accent4 4 12 3" xfId="6943" xr:uid="{363E6618-F8F6-4356-BF62-F25810CEF97C}"/>
    <cellStyle name="20% - Accent4 4 13" xfId="6823" xr:uid="{33C725D6-2BF2-4BBC-9396-6ED769DCE1BB}"/>
    <cellStyle name="20% - Accent4 4 13 2" xfId="13516" xr:uid="{9CA8A127-F434-4BC9-9CA6-C3BFCCF35473}"/>
    <cellStyle name="20% - Accent4 4 14" xfId="10229" xr:uid="{56A64777-08F2-44F6-A548-CA18C7424A89}"/>
    <cellStyle name="20% - Accent4 4 15" xfId="3536" xr:uid="{ADAB6939-9BD3-4854-932C-9A06ADC94AC4}"/>
    <cellStyle name="20% - Accent4 4 2" xfId="673" xr:uid="{C7DCFD6E-D6D0-4777-9565-48AE76BFEDC3}"/>
    <cellStyle name="20% - Accent4 4 2 2" xfId="930" xr:uid="{466891BB-CD55-4123-A777-D84ED979B072}"/>
    <cellStyle name="20% - Accent4 4 2 2 2" xfId="1610" xr:uid="{B46DB4D9-2776-4781-8179-8D8A0DCF942B}"/>
    <cellStyle name="20% - Accent4 4 2 2 2 2" xfId="3193" xr:uid="{492A54DA-F794-43D2-8EE0-20EA925019D4}"/>
    <cellStyle name="20% - Accent4 4 2 2 2 2 2" xfId="9906" xr:uid="{3A62468F-1D6D-4D45-BCE7-B8469B3A8DC9}"/>
    <cellStyle name="20% - Accent4 4 2 2 2 2 2 2" xfId="16599" xr:uid="{5C46DD3D-B78C-4BFE-9FE2-271A27CD7DB5}"/>
    <cellStyle name="20% - Accent4 4 2 2 2 2 3" xfId="13192" xr:uid="{CF71B095-0183-44D3-8162-2C2B61684A4D}"/>
    <cellStyle name="20% - Accent4 4 2 2 2 2 4" xfId="6499" xr:uid="{9548026C-244D-4356-BE52-63319DF22B2F}"/>
    <cellStyle name="20% - Accent4 4 2 2 2 3" xfId="8323" xr:uid="{43DF8309-722C-4C55-B6D9-F2EDFC217410}"/>
    <cellStyle name="20% - Accent4 4 2 2 2 3 2" xfId="15016" xr:uid="{F0460C7E-86C6-4165-A0DF-0DE859A03802}"/>
    <cellStyle name="20% - Accent4 4 2 2 2 4" xfId="11609" xr:uid="{E28B76D6-D43A-4453-803A-C278186759A9}"/>
    <cellStyle name="20% - Accent4 4 2 2 2 5" xfId="4916" xr:uid="{6290E2A6-229E-459A-9C73-B06CE1693D94}"/>
    <cellStyle name="20% - Accent4 4 2 2 3" xfId="2513" xr:uid="{7AAFEDA0-10D4-4237-85DB-C341B1B374CF}"/>
    <cellStyle name="20% - Accent4 4 2 2 3 2" xfId="9226" xr:uid="{034AD41C-BEFE-49C7-A5F8-7032A5B69857}"/>
    <cellStyle name="20% - Accent4 4 2 2 3 2 2" xfId="15919" xr:uid="{E3D44C6A-20D0-4415-9B19-E6BE600E4734}"/>
    <cellStyle name="20% - Accent4 4 2 2 3 3" xfId="12512" xr:uid="{2EDBEE08-2E50-411F-A5D4-0B8EC33118D1}"/>
    <cellStyle name="20% - Accent4 4 2 2 3 4" xfId="5819" xr:uid="{86F79BB5-2421-4B94-A04E-AFFEA93A2035}"/>
    <cellStyle name="20% - Accent4 4 2 2 4" xfId="7643" xr:uid="{A51D5394-0AAE-4D13-827C-817F4D6E8FB5}"/>
    <cellStyle name="20% - Accent4 4 2 2 4 2" xfId="14336" xr:uid="{F8D4DCEE-58BB-42F6-95E6-346C645F0A9B}"/>
    <cellStyle name="20% - Accent4 4 2 2 5" xfId="10929" xr:uid="{3799C454-4BDC-4020-BE3C-6D56093F452D}"/>
    <cellStyle name="20% - Accent4 4 2 2 6" xfId="4236" xr:uid="{D39EF57B-38C2-45D2-B795-76A10D3089EB}"/>
    <cellStyle name="20% - Accent4 4 2 3" xfId="1353" xr:uid="{EF8AA1DC-6A78-4A6D-97CE-1280E6A84CA4}"/>
    <cellStyle name="20% - Accent4 4 2 3 2" xfId="2936" xr:uid="{3BF516BA-2475-4CEE-9F5C-D8AE8735A536}"/>
    <cellStyle name="20% - Accent4 4 2 3 2 2" xfId="9649" xr:uid="{9F956689-E125-4739-A235-D50C17AC9D83}"/>
    <cellStyle name="20% - Accent4 4 2 3 2 2 2" xfId="16342" xr:uid="{7CD93E35-BFB1-4690-B825-23F1FB664E4B}"/>
    <cellStyle name="20% - Accent4 4 2 3 2 3" xfId="12935" xr:uid="{0F017084-73A3-4BAA-8633-02D8B6762F1E}"/>
    <cellStyle name="20% - Accent4 4 2 3 2 4" xfId="6242" xr:uid="{A5E86B2B-03AD-4FB6-AC87-70D7C35202FC}"/>
    <cellStyle name="20% - Accent4 4 2 3 3" xfId="8066" xr:uid="{43E071CF-5548-4335-A4CB-465D8FFFF14A}"/>
    <cellStyle name="20% - Accent4 4 2 3 3 2" xfId="14759" xr:uid="{AC8FB07C-4298-4B42-97A2-C854A41E7CD4}"/>
    <cellStyle name="20% - Accent4 4 2 3 4" xfId="11352" xr:uid="{CBEB84BA-AE0B-4527-978A-5553B93E024E}"/>
    <cellStyle name="20% - Accent4 4 2 3 5" xfId="4659" xr:uid="{46CC6C46-27E2-4CE9-BFA5-6D7A6A136E47}"/>
    <cellStyle name="20% - Accent4 4 2 4" xfId="2256" xr:uid="{A8DFC5F4-09C3-4F36-9C57-C94B663310AF}"/>
    <cellStyle name="20% - Accent4 4 2 4 2" xfId="8969" xr:uid="{D98C597B-EFE0-4A6D-8CD3-77E3781961E6}"/>
    <cellStyle name="20% - Accent4 4 2 4 2 2" xfId="15662" xr:uid="{150E5FB3-271F-451E-9E04-16F009E61DEA}"/>
    <cellStyle name="20% - Accent4 4 2 4 3" xfId="12255" xr:uid="{659592FA-950C-4023-9268-E7A793F5C46C}"/>
    <cellStyle name="20% - Accent4 4 2 4 4" xfId="5562" xr:uid="{00BA6185-D234-4951-AFB5-8D678DF7E724}"/>
    <cellStyle name="20% - Accent4 4 2 5" xfId="7386" xr:uid="{F71EE9A3-1142-4527-BE0B-8FA55ACFECF1}"/>
    <cellStyle name="20% - Accent4 4 2 5 2" xfId="14079" xr:uid="{A5483F3A-A1C1-49EF-93C6-CC4CC20C658C}"/>
    <cellStyle name="20% - Accent4 4 2 6" xfId="10672" xr:uid="{755BCB50-40F2-4BEE-8335-A8DB5E23336B}"/>
    <cellStyle name="20% - Accent4 4 2 7" xfId="3979" xr:uid="{A8A4E68B-3CEB-4A2F-AA4B-A8C0F31D0DE3}"/>
    <cellStyle name="20% - Accent4 4 3" xfId="672" xr:uid="{8C13EE0E-052C-438E-A4AD-AF37346FCC8D}"/>
    <cellStyle name="20% - Accent4 4 3 2" xfId="929" xr:uid="{E8848F9C-C4D1-4190-B37A-F70BF5EDA1DC}"/>
    <cellStyle name="20% - Accent4 4 3 2 2" xfId="1609" xr:uid="{C793834C-F97A-4EC0-A86E-516560F2EADC}"/>
    <cellStyle name="20% - Accent4 4 3 2 2 2" xfId="3192" xr:uid="{86E6C837-C0B1-4BBA-BAB8-285A7B29DDF7}"/>
    <cellStyle name="20% - Accent4 4 3 2 2 2 2" xfId="9905" xr:uid="{764F20BD-A1ED-40F2-B130-CF4C69DAF469}"/>
    <cellStyle name="20% - Accent4 4 3 2 2 2 2 2" xfId="16598" xr:uid="{D7241AE7-952F-47B7-8BF7-7B5D13F80943}"/>
    <cellStyle name="20% - Accent4 4 3 2 2 2 3" xfId="13191" xr:uid="{C6F7775E-7E4B-4D87-962C-1C828D1DBA28}"/>
    <cellStyle name="20% - Accent4 4 3 2 2 2 4" xfId="6498" xr:uid="{F1567CAA-7210-4540-806D-F269FAD7ABA4}"/>
    <cellStyle name="20% - Accent4 4 3 2 2 3" xfId="8322" xr:uid="{8CDF5217-8C1C-48C2-96AC-6928C2A8B71B}"/>
    <cellStyle name="20% - Accent4 4 3 2 2 3 2" xfId="15015" xr:uid="{2A30754F-4C3F-434A-9B33-0484C0AD11C5}"/>
    <cellStyle name="20% - Accent4 4 3 2 2 4" xfId="11608" xr:uid="{12B523EE-EF2C-48CA-85FB-E26D8292FE8D}"/>
    <cellStyle name="20% - Accent4 4 3 2 2 5" xfId="4915" xr:uid="{3227562C-5AE7-468F-81BD-46CCD0A7F79C}"/>
    <cellStyle name="20% - Accent4 4 3 2 3" xfId="2512" xr:uid="{017179BD-0B39-412B-9FE0-B1B4839E4DE8}"/>
    <cellStyle name="20% - Accent4 4 3 2 3 2" xfId="9225" xr:uid="{B78A30A0-419F-4D3B-BFC3-F3F4D3586A30}"/>
    <cellStyle name="20% - Accent4 4 3 2 3 2 2" xfId="15918" xr:uid="{FFFF552C-548B-4DB5-8CF2-C5BF0B27C835}"/>
    <cellStyle name="20% - Accent4 4 3 2 3 3" xfId="12511" xr:uid="{78B019EF-1A0D-41ED-9013-239AA560866B}"/>
    <cellStyle name="20% - Accent4 4 3 2 3 4" xfId="5818" xr:uid="{60FCDF73-AE7C-4732-B6EE-75118450B1F4}"/>
    <cellStyle name="20% - Accent4 4 3 2 4" xfId="7642" xr:uid="{13C202F8-7228-47DE-9D56-957398FCC7C7}"/>
    <cellStyle name="20% - Accent4 4 3 2 4 2" xfId="14335" xr:uid="{A6B5219C-3E20-4A2A-A36E-1FEB03FB5C3E}"/>
    <cellStyle name="20% - Accent4 4 3 2 5" xfId="10928" xr:uid="{2B5EA2D6-EB78-4CCD-A08E-BDEB9FDB7430}"/>
    <cellStyle name="20% - Accent4 4 3 2 6" xfId="4235" xr:uid="{62CFE0E9-D824-4056-848A-61CF8D87D9B8}"/>
    <cellStyle name="20% - Accent4 4 3 3" xfId="1352" xr:uid="{08EF6639-37AA-4CA6-937E-C46AD702B3AC}"/>
    <cellStyle name="20% - Accent4 4 3 3 2" xfId="2935" xr:uid="{1427CC20-678B-4AA6-AAF5-162219602448}"/>
    <cellStyle name="20% - Accent4 4 3 3 2 2" xfId="9648" xr:uid="{86149E90-B05A-4406-B423-BAF7272DBD62}"/>
    <cellStyle name="20% - Accent4 4 3 3 2 2 2" xfId="16341" xr:uid="{203BF283-4077-4D4B-AF96-7AA7750361B3}"/>
    <cellStyle name="20% - Accent4 4 3 3 2 3" xfId="12934" xr:uid="{B93881B7-99E5-468A-B302-7EB959F7C8BF}"/>
    <cellStyle name="20% - Accent4 4 3 3 2 4" xfId="6241" xr:uid="{B5C95B0B-DAFE-4D1F-A92B-A2899DB65162}"/>
    <cellStyle name="20% - Accent4 4 3 3 3" xfId="8065" xr:uid="{E4B8373E-56D4-4450-85C9-32DC5BA078DF}"/>
    <cellStyle name="20% - Accent4 4 3 3 3 2" xfId="14758" xr:uid="{242CC699-A10D-49FA-B9D5-6456A567E2CB}"/>
    <cellStyle name="20% - Accent4 4 3 3 4" xfId="11351" xr:uid="{74445D7E-D557-4752-A5A2-9EBE66F34EEA}"/>
    <cellStyle name="20% - Accent4 4 3 3 5" xfId="4658" xr:uid="{B93F573B-B4ED-4568-A44D-5F4D8F1A821E}"/>
    <cellStyle name="20% - Accent4 4 3 4" xfId="2255" xr:uid="{808858C2-8A03-469A-86CF-EB44421E3BDB}"/>
    <cellStyle name="20% - Accent4 4 3 4 2" xfId="8968" xr:uid="{417DE0C9-4D22-43B6-811B-17A1D220D7D5}"/>
    <cellStyle name="20% - Accent4 4 3 4 2 2" xfId="15661" xr:uid="{A3CC47D4-1423-4B70-95D9-7DCB128721DE}"/>
    <cellStyle name="20% - Accent4 4 3 4 3" xfId="12254" xr:uid="{12EB5C35-30A5-435E-A303-992DDB61108F}"/>
    <cellStyle name="20% - Accent4 4 3 4 4" xfId="5561" xr:uid="{431EC1F4-A080-4063-B63B-FC2947E5A8D3}"/>
    <cellStyle name="20% - Accent4 4 3 5" xfId="7385" xr:uid="{2EC469DF-1738-49B6-A773-4C8B2A098933}"/>
    <cellStyle name="20% - Accent4 4 3 5 2" xfId="14078" xr:uid="{643E3F41-CBB5-4386-9868-9C25AF439A86}"/>
    <cellStyle name="20% - Accent4 4 3 6" xfId="10671" xr:uid="{E278B82A-55AA-45BB-AC2B-22B4BE032E38}"/>
    <cellStyle name="20% - Accent4 4 3 7" xfId="3978" xr:uid="{B3F8D19B-5C48-484C-B27F-9081740C4483}"/>
    <cellStyle name="20% - Accent4 4 4" xfId="619" xr:uid="{4A24DC80-39A7-48DF-A44F-3E526BEE9C95}"/>
    <cellStyle name="20% - Accent4 4 4 2" xfId="1299" xr:uid="{29820D3A-5E5D-4785-A85A-2BBAB98F9859}"/>
    <cellStyle name="20% - Accent4 4 4 2 2" xfId="2882" xr:uid="{3153972D-1E46-4AD2-BCF9-D950CD50374D}"/>
    <cellStyle name="20% - Accent4 4 4 2 2 2" xfId="9595" xr:uid="{CF2B54EC-7CFF-4F66-B419-5A2CC693F0E5}"/>
    <cellStyle name="20% - Accent4 4 4 2 2 2 2" xfId="16288" xr:uid="{2F9CE717-3F41-4A65-9995-AF30B3747E18}"/>
    <cellStyle name="20% - Accent4 4 4 2 2 3" xfId="12881" xr:uid="{202444CF-FF06-48D7-9C77-D36E0B92C2D2}"/>
    <cellStyle name="20% - Accent4 4 4 2 2 4" xfId="6188" xr:uid="{119B024F-7F3C-43F4-B0F3-2327075CA47D}"/>
    <cellStyle name="20% - Accent4 4 4 2 3" xfId="8012" xr:uid="{69B3E7AB-EA75-42EC-A634-B868AAE9F02B}"/>
    <cellStyle name="20% - Accent4 4 4 2 3 2" xfId="14705" xr:uid="{B28E83A7-B4A2-49BE-8045-A61414B34B7F}"/>
    <cellStyle name="20% - Accent4 4 4 2 4" xfId="11298" xr:uid="{C0582D57-FBBD-421B-9A32-4F0B9963AC46}"/>
    <cellStyle name="20% - Accent4 4 4 2 5" xfId="4605" xr:uid="{538140B1-23B0-4548-BE1F-DAE5801A9C1B}"/>
    <cellStyle name="20% - Accent4 4 4 3" xfId="2202" xr:uid="{BE90504A-EF30-4945-B2E7-48636E930EB2}"/>
    <cellStyle name="20% - Accent4 4 4 3 2" xfId="8915" xr:uid="{7F63D3A9-A4BB-44C9-85DB-892FFEDD98BA}"/>
    <cellStyle name="20% - Accent4 4 4 3 2 2" xfId="15608" xr:uid="{553FBA48-2F68-4089-8BA5-CDC54B340394}"/>
    <cellStyle name="20% - Accent4 4 4 3 3" xfId="12201" xr:uid="{944E6B79-60E1-4508-8D70-33C2FDA73733}"/>
    <cellStyle name="20% - Accent4 4 4 3 4" xfId="5508" xr:uid="{80D80A6C-6A38-4ECE-A185-63B1D29E43DC}"/>
    <cellStyle name="20% - Accent4 4 4 4" xfId="7332" xr:uid="{7A4E0B3D-59E1-4AD1-AB34-21625D682E02}"/>
    <cellStyle name="20% - Accent4 4 4 4 2" xfId="14025" xr:uid="{9CA5DB93-9A0A-49AE-AD86-2C3A785F6CB2}"/>
    <cellStyle name="20% - Accent4 4 4 5" xfId="10618" xr:uid="{004AE7CB-6BFD-4F9A-A464-3E97316F7E72}"/>
    <cellStyle name="20% - Accent4 4 4 6" xfId="3925" xr:uid="{B9A58262-F34D-4730-8685-44A82FFACDE8}"/>
    <cellStyle name="20% - Accent4 4 5" xfId="876" xr:uid="{BB5FEF7D-3854-4DC8-80EA-04EB5427B960}"/>
    <cellStyle name="20% - Accent4 4 5 2" xfId="1556" xr:uid="{079BC207-FCB4-4E70-AD91-9CE99B46754A}"/>
    <cellStyle name="20% - Accent4 4 5 2 2" xfId="3139" xr:uid="{E7D604FE-B132-46FC-AE3A-B2764B5F02D7}"/>
    <cellStyle name="20% - Accent4 4 5 2 2 2" xfId="9852" xr:uid="{9EBDA846-4639-43B2-81E4-D10DDE9EFBAA}"/>
    <cellStyle name="20% - Accent4 4 5 2 2 2 2" xfId="16545" xr:uid="{0025A079-1A76-4718-93FF-CFC8A6F3312E}"/>
    <cellStyle name="20% - Accent4 4 5 2 2 3" xfId="13138" xr:uid="{37470A78-F635-46A5-B0CA-96805FBF2F1D}"/>
    <cellStyle name="20% - Accent4 4 5 2 2 4" xfId="6445" xr:uid="{C02CB424-8E6A-473E-8AEC-9310344FAB54}"/>
    <cellStyle name="20% - Accent4 4 5 2 3" xfId="8269" xr:uid="{C440CB52-980B-43A6-ADFC-6D73B8A7115E}"/>
    <cellStyle name="20% - Accent4 4 5 2 3 2" xfId="14962" xr:uid="{908080D7-F454-479E-9B14-C595A410D14B}"/>
    <cellStyle name="20% - Accent4 4 5 2 4" xfId="11555" xr:uid="{152F3AC7-3C90-4E6B-A340-ACA7E44B7D7F}"/>
    <cellStyle name="20% - Accent4 4 5 2 5" xfId="4862" xr:uid="{881BCF9B-601D-4E54-B0FA-79D1EEB62847}"/>
    <cellStyle name="20% - Accent4 4 5 3" xfId="2459" xr:uid="{3A75202B-CD0C-49BA-A439-F52B1FBD13EE}"/>
    <cellStyle name="20% - Accent4 4 5 3 2" xfId="9172" xr:uid="{4F15EB14-F8E9-434F-9786-7C3169619069}"/>
    <cellStyle name="20% - Accent4 4 5 3 2 2" xfId="15865" xr:uid="{6934DC95-0931-466D-8B37-E2041C77DC24}"/>
    <cellStyle name="20% - Accent4 4 5 3 3" xfId="12458" xr:uid="{D48096E3-A407-4FC2-963E-D43F6E991A9A}"/>
    <cellStyle name="20% - Accent4 4 5 3 4" xfId="5765" xr:uid="{1813212A-FC99-45C5-A198-57EBC5BBBFCA}"/>
    <cellStyle name="20% - Accent4 4 5 4" xfId="7589" xr:uid="{08CD1F2E-6B98-466A-84D6-118B262D2005}"/>
    <cellStyle name="20% - Accent4 4 5 4 2" xfId="14282" xr:uid="{0552874F-77AA-4AAB-B119-279269046F95}"/>
    <cellStyle name="20% - Accent4 4 5 5" xfId="10875" xr:uid="{E30B2DDF-2E44-48A0-A196-D9271E03F39B}"/>
    <cellStyle name="20% - Accent4 4 5 6" xfId="4182" xr:uid="{F9C19A17-8DF7-4224-AA00-A9FBB399C84A}"/>
    <cellStyle name="20% - Accent4 4 6" xfId="536" xr:uid="{5DA1CF22-C6AC-410B-A03C-ED7EDF8F8B77}"/>
    <cellStyle name="20% - Accent4 4 6 2" xfId="1216" xr:uid="{6D5E4585-0124-4953-95FF-788E45B9DDA2}"/>
    <cellStyle name="20% - Accent4 4 6 2 2" xfId="2799" xr:uid="{B0A8E364-1E72-43B8-BD28-75F1726DB143}"/>
    <cellStyle name="20% - Accent4 4 6 2 2 2" xfId="9512" xr:uid="{E04F3C2A-8FF3-451A-9390-E7A85CED4B2A}"/>
    <cellStyle name="20% - Accent4 4 6 2 2 2 2" xfId="16205" xr:uid="{78EF71BD-4ED6-44CA-BE55-7FD48E75B334}"/>
    <cellStyle name="20% - Accent4 4 6 2 2 3" xfId="12798" xr:uid="{0B68C26B-E7C2-4D32-9E7D-594D4ADFC354}"/>
    <cellStyle name="20% - Accent4 4 6 2 2 4" xfId="6105" xr:uid="{5DCCF634-2F1D-4F74-BCE2-8A25820B4F33}"/>
    <cellStyle name="20% - Accent4 4 6 2 3" xfId="7929" xr:uid="{1377D8FA-182D-47C7-902B-8D8760872C7A}"/>
    <cellStyle name="20% - Accent4 4 6 2 3 2" xfId="14622" xr:uid="{D2C6971D-5352-4702-999D-3E34B9BC635C}"/>
    <cellStyle name="20% - Accent4 4 6 2 4" xfId="11215" xr:uid="{274B0F17-C1FC-48BD-981D-23ECE16011CB}"/>
    <cellStyle name="20% - Accent4 4 6 2 5" xfId="4522" xr:uid="{6A50FBB0-9908-46AA-968E-4B06F3AE75C0}"/>
    <cellStyle name="20% - Accent4 4 6 3" xfId="2119" xr:uid="{E90F17D0-B90B-4E07-943B-A192ECA1EDEE}"/>
    <cellStyle name="20% - Accent4 4 6 3 2" xfId="8832" xr:uid="{282D1F01-BCC1-4893-BE98-26FA7F258673}"/>
    <cellStyle name="20% - Accent4 4 6 3 2 2" xfId="15525" xr:uid="{336F95E1-4A68-466C-A4FF-353BC0B7611B}"/>
    <cellStyle name="20% - Accent4 4 6 3 3" xfId="12118" xr:uid="{5C331CD3-2BE6-49B0-B70D-136255FD6D8F}"/>
    <cellStyle name="20% - Accent4 4 6 3 4" xfId="5425" xr:uid="{F7CFB321-3859-4AD0-BA54-15287A74AABF}"/>
    <cellStyle name="20% - Accent4 4 6 4" xfId="7249" xr:uid="{AB1174D9-4BC6-4C67-8422-361E00CA40F3}"/>
    <cellStyle name="20% - Accent4 4 6 4 2" xfId="13942" xr:uid="{F4DD77D2-10F8-4EC1-8082-2DCA810A74AB}"/>
    <cellStyle name="20% - Accent4 4 6 5" xfId="10535" xr:uid="{36FEEFFA-BACF-4B82-8959-1579B855E7B6}"/>
    <cellStyle name="20% - Accent4 4 6 6" xfId="3842" xr:uid="{3F2AC190-E375-4BEA-95AB-8E0FC831B9FE}"/>
    <cellStyle name="20% - Accent4 4 7" xfId="405" xr:uid="{899EA672-5AD7-4E56-AA08-71C740C05F9C}"/>
    <cellStyle name="20% - Accent4 4 7 2" xfId="1988" xr:uid="{5179C4A4-D753-4B9C-A33B-4AA8D7361038}"/>
    <cellStyle name="20% - Accent4 4 7 2 2" xfId="8701" xr:uid="{42FE22E4-065B-459E-924C-E9AF04875D76}"/>
    <cellStyle name="20% - Accent4 4 7 2 2 2" xfId="15394" xr:uid="{065B4AD7-843F-482D-95C7-30A70A8C7EAB}"/>
    <cellStyle name="20% - Accent4 4 7 2 3" xfId="11987" xr:uid="{A7B94F0B-E069-496C-A771-F69F647374D2}"/>
    <cellStyle name="20% - Accent4 4 7 2 4" xfId="5294" xr:uid="{63456202-1B0A-40DF-AF97-EA491B9D5AC8}"/>
    <cellStyle name="20% - Accent4 4 7 3" xfId="7118" xr:uid="{B89E6E24-8672-49A7-8C5A-7B648E9B1BBB}"/>
    <cellStyle name="20% - Accent4 4 7 3 2" xfId="13811" xr:uid="{4205894E-028A-4EAF-9C1C-7CF0D7C97511}"/>
    <cellStyle name="20% - Accent4 4 7 4" xfId="10404" xr:uid="{EEB1CEC6-FAAD-46BF-989F-BEF73CBCD80E}"/>
    <cellStyle name="20% - Accent4 4 7 5" xfId="3711" xr:uid="{222C2B4E-15A6-4A14-A52A-EC8C3DE83999}"/>
    <cellStyle name="20% - Accent4 4 8" xfId="1085" xr:uid="{F4888649-EBF8-477C-816E-C504E8ADA924}"/>
    <cellStyle name="20% - Accent4 4 8 2" xfId="2668" xr:uid="{E38B23F5-C257-4F96-9A2A-746F3776140C}"/>
    <cellStyle name="20% - Accent4 4 8 2 2" xfId="9381" xr:uid="{EE5449EB-72AE-4C1A-A828-5B20DBD15904}"/>
    <cellStyle name="20% - Accent4 4 8 2 2 2" xfId="16074" xr:uid="{0CBDF99B-C74A-4F06-A3F6-4BBE4BBE2902}"/>
    <cellStyle name="20% - Accent4 4 8 2 3" xfId="12667" xr:uid="{E1C50FF2-F8CF-40C4-8C30-01FA694C5969}"/>
    <cellStyle name="20% - Accent4 4 8 2 4" xfId="5974" xr:uid="{BEAC8A8D-89AA-4C42-807C-3ED8D8896F7C}"/>
    <cellStyle name="20% - Accent4 4 8 3" xfId="7798" xr:uid="{7F9928E3-4E71-4535-BFE8-CCDE35BC6A92}"/>
    <cellStyle name="20% - Accent4 4 8 3 2" xfId="14491" xr:uid="{B8F11738-264A-411C-9599-1D18F0E51452}"/>
    <cellStyle name="20% - Accent4 4 8 4" xfId="11084" xr:uid="{818B7969-14D9-4AE5-B906-4EC4A0D4794F}"/>
    <cellStyle name="20% - Accent4 4 8 5" xfId="4391" xr:uid="{B814938A-50D1-4949-818F-7579B04B944A}"/>
    <cellStyle name="20% - Accent4 4 9" xfId="351" xr:uid="{D9180864-6431-4CF8-AA8B-FD86E3356B71}"/>
    <cellStyle name="20% - Accent4 4 9 2" xfId="1934" xr:uid="{F25F181C-F946-45A4-BC31-563D6703C218}"/>
    <cellStyle name="20% - Accent4 4 9 2 2" xfId="8647" xr:uid="{18712C11-4D1F-493D-94F3-5BB1EF910FA9}"/>
    <cellStyle name="20% - Accent4 4 9 2 2 2" xfId="15340" xr:uid="{79F4B3F7-1042-4C31-8B16-250D2446A846}"/>
    <cellStyle name="20% - Accent4 4 9 2 3" xfId="11933" xr:uid="{DC29CCC7-4FDB-43BF-8FD3-E615227FA1D6}"/>
    <cellStyle name="20% - Accent4 4 9 2 4" xfId="5240" xr:uid="{9A5A50B2-AD94-43B3-B696-5C635111805D}"/>
    <cellStyle name="20% - Accent4 4 9 3" xfId="7064" xr:uid="{64485A5F-D122-4BAC-8CCC-8DFCBA119031}"/>
    <cellStyle name="20% - Accent4 4 9 3 2" xfId="13757" xr:uid="{6C5EAB96-AB63-490A-9D6A-A722FBE6D0D0}"/>
    <cellStyle name="20% - Accent4 4 9 4" xfId="10350" xr:uid="{B59B7350-36DA-4278-B1A3-2A046F2F7ED3}"/>
    <cellStyle name="20% - Accent4 4 9 5" xfId="3657" xr:uid="{ACDA45DB-F78A-49BF-885E-41E979820958}"/>
    <cellStyle name="20% - Accent4 5" xfId="136" xr:uid="{E677E20F-3188-4FE7-B3FA-84BA093677D2}"/>
    <cellStyle name="20% - Accent4 5 10" xfId="10255" xr:uid="{C21E9A1B-E22B-477E-875B-ED5A7CC4804D}"/>
    <cellStyle name="20% - Accent4 5 11" xfId="3562" xr:uid="{12F15A65-E4CE-4B36-9E3C-AA9EAC211845}"/>
    <cellStyle name="20% - Accent4 5 2" xfId="931" xr:uid="{ECA21ADC-FF27-4BC9-A8C0-355815E907E4}"/>
    <cellStyle name="20% - Accent4 5 2 2" xfId="1611" xr:uid="{9F899836-A151-4908-8C01-F2EFCAC276A6}"/>
    <cellStyle name="20% - Accent4 5 2 2 2" xfId="3194" xr:uid="{694075C2-E87F-4B09-AF9A-871B58AF4798}"/>
    <cellStyle name="20% - Accent4 5 2 2 2 2" xfId="9907" xr:uid="{95FBD1ED-1AC2-469E-AC48-09C520545923}"/>
    <cellStyle name="20% - Accent4 5 2 2 2 2 2" xfId="16600" xr:uid="{00117534-94F0-4477-BCE4-1CF8DAEFC6B6}"/>
    <cellStyle name="20% - Accent4 5 2 2 2 3" xfId="13193" xr:uid="{514E44A6-ACB6-465C-A4D3-7660E014199B}"/>
    <cellStyle name="20% - Accent4 5 2 2 2 4" xfId="6500" xr:uid="{0DD8AD38-E14D-49B2-A0B4-7E3BBBAEF406}"/>
    <cellStyle name="20% - Accent4 5 2 2 3" xfId="8324" xr:uid="{588B79EA-3108-45B1-A92B-61FE92C66B30}"/>
    <cellStyle name="20% - Accent4 5 2 2 3 2" xfId="15017" xr:uid="{38E1FDA7-F745-476D-96CF-23B8F50451B1}"/>
    <cellStyle name="20% - Accent4 5 2 2 4" xfId="11610" xr:uid="{1B83CAA5-527E-4DA0-92D7-648F4472A7FF}"/>
    <cellStyle name="20% - Accent4 5 2 2 5" xfId="4917" xr:uid="{7F4C75EF-2F29-4F49-9BFE-802903FF684B}"/>
    <cellStyle name="20% - Accent4 5 2 3" xfId="2514" xr:uid="{290DD5BC-9758-4A82-B2F8-AD9A3A2ABE17}"/>
    <cellStyle name="20% - Accent4 5 2 3 2" xfId="9227" xr:uid="{08786D77-279C-42D2-8B09-EB1C0DCF7B5E}"/>
    <cellStyle name="20% - Accent4 5 2 3 2 2" xfId="15920" xr:uid="{528AC5EC-19AE-461A-9F9D-E0CA3A92F2BE}"/>
    <cellStyle name="20% - Accent4 5 2 3 3" xfId="12513" xr:uid="{8753A7C1-151E-4077-AECC-D4F4DBF1A989}"/>
    <cellStyle name="20% - Accent4 5 2 3 4" xfId="5820" xr:uid="{2BAEDC1F-BF9A-4402-8551-19E53C6751BF}"/>
    <cellStyle name="20% - Accent4 5 2 4" xfId="7644" xr:uid="{A7C247C8-F0AA-4CD2-A86F-E453BAB1F90B}"/>
    <cellStyle name="20% - Accent4 5 2 4 2" xfId="14337" xr:uid="{AC1CE947-EE98-41B1-AE59-6EB3146519C9}"/>
    <cellStyle name="20% - Accent4 5 2 5" xfId="10930" xr:uid="{B20255E8-73B6-48E4-AB9A-747D34358BB0}"/>
    <cellStyle name="20% - Accent4 5 2 6" xfId="4237" xr:uid="{300B874A-3C24-4B4D-8004-2A865895B1BB}"/>
    <cellStyle name="20% - Accent4 5 3" xfId="674" xr:uid="{85FA9AA9-85D0-4175-8BB4-00B8281DCA19}"/>
    <cellStyle name="20% - Accent4 5 3 2" xfId="2257" xr:uid="{23B97571-B25E-4955-93BB-2EFE39EF114E}"/>
    <cellStyle name="20% - Accent4 5 3 2 2" xfId="8970" xr:uid="{3A5BE91A-08E3-4BAA-AE66-C015F84A04A7}"/>
    <cellStyle name="20% - Accent4 5 3 2 2 2" xfId="15663" xr:uid="{B612951C-6B2A-4266-9607-28322309ADE4}"/>
    <cellStyle name="20% - Accent4 5 3 2 3" xfId="12256" xr:uid="{D85D8D06-BED9-4B08-B4BD-703E6C7CAD7E}"/>
    <cellStyle name="20% - Accent4 5 3 2 4" xfId="5563" xr:uid="{6A0BF61B-1197-4377-82D1-AD0C0E4225EA}"/>
    <cellStyle name="20% - Accent4 5 3 3" xfId="7387" xr:uid="{5C99B5D3-9715-4B5B-BC8A-5C5559242AF8}"/>
    <cellStyle name="20% - Accent4 5 3 3 2" xfId="14080" xr:uid="{B7248645-6092-468F-BD61-F697B36CDE9B}"/>
    <cellStyle name="20% - Accent4 5 3 4" xfId="10673" xr:uid="{F3C6AA24-67E1-4BF9-AB4D-666E22290810}"/>
    <cellStyle name="20% - Accent4 5 3 5" xfId="3980" xr:uid="{BD8DDBDE-8F69-4006-9C15-D2A4E8832D6E}"/>
    <cellStyle name="20% - Accent4 5 4" xfId="1354" xr:uid="{3E7FA8E1-E2F0-4DD5-9A95-D92B6AAF4A3C}"/>
    <cellStyle name="20% - Accent4 5 4 2" xfId="2937" xr:uid="{D7D36032-2273-424A-97A6-B98D53CB4476}"/>
    <cellStyle name="20% - Accent4 5 4 2 2" xfId="9650" xr:uid="{04B40AB5-C837-4092-8918-38D1CA9C86DB}"/>
    <cellStyle name="20% - Accent4 5 4 2 2 2" xfId="16343" xr:uid="{F8906F24-9EF0-40B3-850B-8334B739B8A7}"/>
    <cellStyle name="20% - Accent4 5 4 2 3" xfId="12936" xr:uid="{13DAF5D1-7EEC-4EAB-9562-4DF58D69B1D6}"/>
    <cellStyle name="20% - Accent4 5 4 2 4" xfId="6243" xr:uid="{6C40A43A-0A96-4DDE-92AF-D5A3EF4D60E7}"/>
    <cellStyle name="20% - Accent4 5 4 3" xfId="8067" xr:uid="{59C9BE48-9317-43E1-91BB-8FEFF3BA21B3}"/>
    <cellStyle name="20% - Accent4 5 4 3 2" xfId="14760" xr:uid="{3E2522C4-24B8-42FB-A63E-6D82AE5CB92A}"/>
    <cellStyle name="20% - Accent4 5 4 4" xfId="11353" xr:uid="{36BF5F6D-7176-4C07-9109-1B511A522FA4}"/>
    <cellStyle name="20% - Accent4 5 4 5" xfId="4660" xr:uid="{6CC2378F-FC5E-4F01-8AB6-0FDB48617730}"/>
    <cellStyle name="20% - Accent4 5 5" xfId="377" xr:uid="{0D836E0C-FE6F-4A7E-B176-1BE9B1818D0B}"/>
    <cellStyle name="20% - Accent4 5 5 2" xfId="1960" xr:uid="{2868333D-A8CF-481C-BE6A-909B23AED3E5}"/>
    <cellStyle name="20% - Accent4 5 5 2 2" xfId="8673" xr:uid="{42635271-9CC6-4F0B-B1C9-4BED056EDD26}"/>
    <cellStyle name="20% - Accent4 5 5 2 2 2" xfId="15366" xr:uid="{D2F72089-E26F-4161-8436-1D306334B71B}"/>
    <cellStyle name="20% - Accent4 5 5 2 3" xfId="11959" xr:uid="{63CE32EE-96B2-4FEF-BBA9-217FC0912A07}"/>
    <cellStyle name="20% - Accent4 5 5 2 4" xfId="5266" xr:uid="{60842064-424F-4B65-9DD9-999B9D279DB7}"/>
    <cellStyle name="20% - Accent4 5 5 3" xfId="7090" xr:uid="{28E9F8C9-D081-41B7-9549-AE9FF32C33A2}"/>
    <cellStyle name="20% - Accent4 5 5 3 2" xfId="13783" xr:uid="{5766A365-6F4C-4FEA-A4F0-2F1D73FED990}"/>
    <cellStyle name="20% - Accent4 5 5 4" xfId="10376" xr:uid="{6CEEC8C2-4FC4-4545-AB4B-14AC01B7F504}"/>
    <cellStyle name="20% - Accent4 5 5 5" xfId="3683" xr:uid="{710491B5-F153-4513-8F5A-281682CB13C5}"/>
    <cellStyle name="20% - Accent4 5 6" xfId="1839" xr:uid="{29A21511-EFDF-42C8-BDCB-22C506360B17}"/>
    <cellStyle name="20% - Accent4 5 6 2" xfId="8552" xr:uid="{C7C0AA24-90FB-40C1-8FDE-B5E2E6AB18A4}"/>
    <cellStyle name="20% - Accent4 5 6 2 2" xfId="15245" xr:uid="{84B407F7-A9B0-4EE6-B811-5F26A09FB7D8}"/>
    <cellStyle name="20% - Accent4 5 6 3" xfId="11838" xr:uid="{C5D45B20-0231-42E3-9735-D0C0689FF3E9}"/>
    <cellStyle name="20% - Accent4 5 6 4" xfId="5145" xr:uid="{5F516F0D-B390-4FF5-992D-2D8E31E6BA9C}"/>
    <cellStyle name="20% - Accent4 5 7" xfId="3422" xr:uid="{8E3C8E41-8116-45B6-99AC-08D3B654CF62}"/>
    <cellStyle name="20% - Accent4 5 7 2" xfId="10135" xr:uid="{2D28247A-114D-4063-86B4-FFE44C071A9A}"/>
    <cellStyle name="20% - Accent4 5 7 2 2" xfId="16828" xr:uid="{321C1AD6-4DBD-485C-9155-8E11C9257CEB}"/>
    <cellStyle name="20% - Accent4 5 7 3" xfId="13421" xr:uid="{4880EC47-C1F0-4837-9DED-59B0498ED393}"/>
    <cellStyle name="20% - Accent4 5 7 4" xfId="6728" xr:uid="{890E8FFA-B237-448C-8041-4F2832DA486E}"/>
    <cellStyle name="20% - Accent4 5 8" xfId="256" xr:uid="{66558660-B2F0-4835-92F9-0761AB49265F}"/>
    <cellStyle name="20% - Accent4 5 8 2" xfId="13662" xr:uid="{D454C1C0-DC4E-49D8-B6F1-E9C4E083E3B3}"/>
    <cellStyle name="20% - Accent4 5 8 3" xfId="6969" xr:uid="{F608A13D-36B1-4258-95A7-491D28379BD0}"/>
    <cellStyle name="20% - Accent4 5 9" xfId="6849" xr:uid="{8C1E9C2B-E2B1-477E-9AB0-77C5ABF7422E}"/>
    <cellStyle name="20% - Accent4 5 9 2" xfId="13542" xr:uid="{82A72F00-7B35-4766-B33F-CF66FC8512F8}"/>
    <cellStyle name="20% - Accent4 6" xfId="155" xr:uid="{8DABA9A4-D67E-4FE4-8C9E-569C558FA1B7}"/>
    <cellStyle name="20% - Accent4 6 10" xfId="3581" xr:uid="{178D6AA8-6A5B-4FBC-9378-14EBEFB07C2E}"/>
    <cellStyle name="20% - Accent4 6 2" xfId="922" xr:uid="{D8A668B1-D4E0-4553-9C5C-798EC75C7DB7}"/>
    <cellStyle name="20% - Accent4 6 2 2" xfId="1602" xr:uid="{2764B174-1B2F-472A-910A-DABE38A71197}"/>
    <cellStyle name="20% - Accent4 6 2 2 2" xfId="3185" xr:uid="{35AC7CB7-E2FA-4BC7-B6D1-A5CF993571BA}"/>
    <cellStyle name="20% - Accent4 6 2 2 2 2" xfId="9898" xr:uid="{95C348CD-E27B-405F-A354-90F59EF97F6F}"/>
    <cellStyle name="20% - Accent4 6 2 2 2 2 2" xfId="16591" xr:uid="{6ECABA7A-6D47-406A-BCC9-CE5101B88887}"/>
    <cellStyle name="20% - Accent4 6 2 2 2 3" xfId="13184" xr:uid="{5F726038-9577-4F14-A64C-0E8BAE709FE9}"/>
    <cellStyle name="20% - Accent4 6 2 2 2 4" xfId="6491" xr:uid="{D5BD3DD5-B448-4986-8A12-4EA8A67BF026}"/>
    <cellStyle name="20% - Accent4 6 2 2 3" xfId="8315" xr:uid="{60D29462-69D8-4157-846F-583A4718FCF7}"/>
    <cellStyle name="20% - Accent4 6 2 2 3 2" xfId="15008" xr:uid="{CAC3F9A8-D4E2-427E-A355-52D02A3AE452}"/>
    <cellStyle name="20% - Accent4 6 2 2 4" xfId="11601" xr:uid="{3256561B-AC67-44E2-944D-9DD360B2530A}"/>
    <cellStyle name="20% - Accent4 6 2 2 5" xfId="4908" xr:uid="{E02DB69D-EE2F-47CB-BE61-02B7FF882332}"/>
    <cellStyle name="20% - Accent4 6 2 3" xfId="2505" xr:uid="{495305B0-6B73-488D-AC7B-585D6DAC6AC3}"/>
    <cellStyle name="20% - Accent4 6 2 3 2" xfId="9218" xr:uid="{A82F9C82-C4AD-4C21-AFC7-2B75268D3364}"/>
    <cellStyle name="20% - Accent4 6 2 3 2 2" xfId="15911" xr:uid="{A475DBEF-F758-4CBE-80FC-35D6768D72E2}"/>
    <cellStyle name="20% - Accent4 6 2 3 3" xfId="12504" xr:uid="{66A416E9-7090-482B-8E14-E645BBDBFAAC}"/>
    <cellStyle name="20% - Accent4 6 2 3 4" xfId="5811" xr:uid="{832509A4-6E98-4A50-A7B3-F5C51900A708}"/>
    <cellStyle name="20% - Accent4 6 2 4" xfId="7635" xr:uid="{A4CC314D-1D2B-441A-BE50-48CDAFABD5F6}"/>
    <cellStyle name="20% - Accent4 6 2 4 2" xfId="14328" xr:uid="{85BEBF49-ED1A-4BEE-9FCF-C1F89716DEFD}"/>
    <cellStyle name="20% - Accent4 6 2 5" xfId="10921" xr:uid="{CAB4157D-2169-4C86-A647-347E955DD9D6}"/>
    <cellStyle name="20% - Accent4 6 2 6" xfId="4228" xr:uid="{0A7E0EB8-904E-4C6F-B4DE-A312BA178B0E}"/>
    <cellStyle name="20% - Accent4 6 3" xfId="1345" xr:uid="{199088F1-FACE-4A33-B5B3-67341D691C14}"/>
    <cellStyle name="20% - Accent4 6 3 2" xfId="2928" xr:uid="{D72CFB1A-1B52-4342-9FAF-5B31B0D6C504}"/>
    <cellStyle name="20% - Accent4 6 3 2 2" xfId="9641" xr:uid="{49E0C24B-A58E-42FE-BFA1-6F0BD34F755B}"/>
    <cellStyle name="20% - Accent4 6 3 2 2 2" xfId="16334" xr:uid="{B3B499B3-ED5E-44BA-8BE5-1D60F03C8CF5}"/>
    <cellStyle name="20% - Accent4 6 3 2 3" xfId="12927" xr:uid="{A2203083-503E-4686-8745-9D8ADF5CB31B}"/>
    <cellStyle name="20% - Accent4 6 3 2 4" xfId="6234" xr:uid="{826FBEBE-41A7-42D8-AE14-2C9B4C24FA3A}"/>
    <cellStyle name="20% - Accent4 6 3 3" xfId="8058" xr:uid="{F58124B6-1647-4C33-8FE4-273B4AE47DDF}"/>
    <cellStyle name="20% - Accent4 6 3 3 2" xfId="14751" xr:uid="{12BB71AC-D7A1-4633-A2E3-95658ED6C2E3}"/>
    <cellStyle name="20% - Accent4 6 3 4" xfId="11344" xr:uid="{0E9C07E7-D474-4494-862C-B60DBD4E6621}"/>
    <cellStyle name="20% - Accent4 6 3 5" xfId="4651" xr:uid="{E17AC26F-C1E0-426B-A0F0-2C59224A43B3}"/>
    <cellStyle name="20% - Accent4 6 4" xfId="665" xr:uid="{AADEBBAD-7F18-4D12-95CF-47172D4D94DB}"/>
    <cellStyle name="20% - Accent4 6 4 2" xfId="2248" xr:uid="{FD9936F4-9967-49E0-A543-F8C3290155AE}"/>
    <cellStyle name="20% - Accent4 6 4 2 2" xfId="8961" xr:uid="{4DC22807-6055-471D-9F75-8A76CA9A81F4}"/>
    <cellStyle name="20% - Accent4 6 4 2 2 2" xfId="15654" xr:uid="{932A8FB0-D76F-4FEE-A112-E36FC048F07E}"/>
    <cellStyle name="20% - Accent4 6 4 2 3" xfId="12247" xr:uid="{0482F41C-0F58-4D5B-9C57-822D99A92A74}"/>
    <cellStyle name="20% - Accent4 6 4 2 4" xfId="5554" xr:uid="{9CDE6865-B88F-4611-B8EA-AB3A6EC2BE96}"/>
    <cellStyle name="20% - Accent4 6 4 3" xfId="7378" xr:uid="{E19DACDD-80F1-4666-B8C7-4C099965B19B}"/>
    <cellStyle name="20% - Accent4 6 4 3 2" xfId="14071" xr:uid="{51136A72-D223-4757-A9B7-448BF31B5320}"/>
    <cellStyle name="20% - Accent4 6 4 4" xfId="10664" xr:uid="{B9F9DF7F-D3A2-48BA-B8DA-B30D6A34E483}"/>
    <cellStyle name="20% - Accent4 6 4 5" xfId="3971" xr:uid="{87DD6B1F-8844-4963-A9DC-7A0F4C0008C8}"/>
    <cellStyle name="20% - Accent4 6 5" xfId="1858" xr:uid="{6C1E52A9-969D-41AD-847F-CE7E4A4AAFF7}"/>
    <cellStyle name="20% - Accent4 6 5 2" xfId="8571" xr:uid="{A83FCC7F-B8DB-4196-8BFC-5CA098350402}"/>
    <cellStyle name="20% - Accent4 6 5 2 2" xfId="15264" xr:uid="{73C55C6D-828E-4472-B9AE-659ACDB5A1E1}"/>
    <cellStyle name="20% - Accent4 6 5 3" xfId="11857" xr:uid="{555FF9DA-1544-4FC9-A26F-4E2964221245}"/>
    <cellStyle name="20% - Accent4 6 5 4" xfId="5164" xr:uid="{7A042B5B-189F-4BA5-8BF3-EBE89AFFFF87}"/>
    <cellStyle name="20% - Accent4 6 6" xfId="3441" xr:uid="{675B7AF3-AE4F-4DEC-AF65-38D2A5FCB8BC}"/>
    <cellStyle name="20% - Accent4 6 6 2" xfId="10154" xr:uid="{8C846B8B-3048-403C-9179-CEBB29CF048B}"/>
    <cellStyle name="20% - Accent4 6 6 2 2" xfId="16847" xr:uid="{9DCD2FFC-47C9-4FDC-B2FF-9D4E64826B02}"/>
    <cellStyle name="20% - Accent4 6 6 3" xfId="13440" xr:uid="{9321D1DB-8095-4E54-805A-9A68E1C64B5B}"/>
    <cellStyle name="20% - Accent4 6 6 4" xfId="6747" xr:uid="{BC421561-E225-4CB2-AA72-06B76A9E37D5}"/>
    <cellStyle name="20% - Accent4 6 7" xfId="275" xr:uid="{F04AE18D-481F-4788-81B6-148051B9CFDE}"/>
    <cellStyle name="20% - Accent4 6 7 2" xfId="13681" xr:uid="{A1E3C7BC-BAD0-4475-912F-3B30037310FE}"/>
    <cellStyle name="20% - Accent4 6 7 3" xfId="6988" xr:uid="{07950AFD-9202-4CA4-9343-AACC6B079274}"/>
    <cellStyle name="20% - Accent4 6 8" xfId="6868" xr:uid="{1BBD1F4B-3A22-41F3-8E73-AF4D22327974}"/>
    <cellStyle name="20% - Accent4 6 8 2" xfId="13561" xr:uid="{C96BEBB6-7856-4DA8-B9AD-34A97A7184C1}"/>
    <cellStyle name="20% - Accent4 6 9" xfId="10274" xr:uid="{BD0E915B-FA48-4167-A0EA-36E89ECD331F}"/>
    <cellStyle name="20% - Accent4 7" xfId="560" xr:uid="{2B37D25E-138C-46C1-9CD4-9C9A36582270}"/>
    <cellStyle name="20% - Accent4 7 2" xfId="1240" xr:uid="{4919A92D-5F2F-4C3B-90D1-7BD41F9BE1C5}"/>
    <cellStyle name="20% - Accent4 7 2 2" xfId="2823" xr:uid="{D14E331F-F047-4574-8778-984455D36569}"/>
    <cellStyle name="20% - Accent4 7 2 2 2" xfId="9536" xr:uid="{90C92119-0E90-4A0F-9CBF-3EA366147E03}"/>
    <cellStyle name="20% - Accent4 7 2 2 2 2" xfId="16229" xr:uid="{BB5DD529-04FA-401B-849A-2D95008E9D3A}"/>
    <cellStyle name="20% - Accent4 7 2 2 3" xfId="12822" xr:uid="{C87FF41B-6FCB-42DE-92B3-92AC2E0C8CAF}"/>
    <cellStyle name="20% - Accent4 7 2 2 4" xfId="6129" xr:uid="{230070AC-C8A3-4934-8C75-94EDE118BE4C}"/>
    <cellStyle name="20% - Accent4 7 2 3" xfId="7953" xr:uid="{4773D142-32B3-4A3E-BCCB-094A6E5A0981}"/>
    <cellStyle name="20% - Accent4 7 2 3 2" xfId="14646" xr:uid="{D2DDA056-BB9D-497F-90EA-159909C8926C}"/>
    <cellStyle name="20% - Accent4 7 2 4" xfId="11239" xr:uid="{23C549E0-133F-4E12-B3B1-B2989FAB4626}"/>
    <cellStyle name="20% - Accent4 7 2 5" xfId="4546" xr:uid="{6CB2AD7E-F178-4608-A9C9-87BB7DF6B6F0}"/>
    <cellStyle name="20% - Accent4 7 3" xfId="2143" xr:uid="{E40A178C-8BD6-42E8-9AEF-B0C92E2E75C2}"/>
    <cellStyle name="20% - Accent4 7 3 2" xfId="8856" xr:uid="{8F2AF113-C0A8-4EFB-BD2B-C8739CBEB381}"/>
    <cellStyle name="20% - Accent4 7 3 2 2" xfId="15549" xr:uid="{474992BF-239A-49A1-ACB9-6907F630A678}"/>
    <cellStyle name="20% - Accent4 7 3 3" xfId="12142" xr:uid="{5A78F752-504E-475C-B514-7BE2937FD934}"/>
    <cellStyle name="20% - Accent4 7 3 4" xfId="5449" xr:uid="{9BA42598-CAEC-4D57-947C-02434B2461C1}"/>
    <cellStyle name="20% - Accent4 7 4" xfId="7273" xr:uid="{1C79C45A-0BCD-43FA-ACC4-9FF98EE825BC}"/>
    <cellStyle name="20% - Accent4 7 4 2" xfId="13966" xr:uid="{FFCD1C35-8804-4BBD-8B4F-F428B33B5A18}"/>
    <cellStyle name="20% - Accent4 7 5" xfId="10559" xr:uid="{44486AE8-3C92-49FC-BAC2-4C6A24C8D033}"/>
    <cellStyle name="20% - Accent4 7 6" xfId="3866" xr:uid="{BD10F2A4-0723-4783-8583-8B4A8A71C4D8}"/>
    <cellStyle name="20% - Accent4 8" xfId="817" xr:uid="{493F71F2-C140-4C58-AD63-B0C3D5DAE2DD}"/>
    <cellStyle name="20% - Accent4 8 2" xfId="1497" xr:uid="{0BC4AF83-53BE-4E86-A1FB-05B531650503}"/>
    <cellStyle name="20% - Accent4 8 2 2" xfId="3080" xr:uid="{AD43F7F7-3D86-4B87-8C8F-A938E17B2079}"/>
    <cellStyle name="20% - Accent4 8 2 2 2" xfId="9793" xr:uid="{F72A1C56-4ED6-4EBD-A211-62BECE358814}"/>
    <cellStyle name="20% - Accent4 8 2 2 2 2" xfId="16486" xr:uid="{D63A4167-B441-4A75-8711-718A86EB2BED}"/>
    <cellStyle name="20% - Accent4 8 2 2 3" xfId="13079" xr:uid="{DAAB2A96-20E2-4F1C-AFA2-98D93BF109E1}"/>
    <cellStyle name="20% - Accent4 8 2 2 4" xfId="6386" xr:uid="{6CA8A5DB-5FEE-4951-A62B-99992183BAE6}"/>
    <cellStyle name="20% - Accent4 8 2 3" xfId="8210" xr:uid="{0787581A-D9FD-422E-8AA9-A6E52E317F9D}"/>
    <cellStyle name="20% - Accent4 8 2 3 2" xfId="14903" xr:uid="{64CC1C38-80D9-4762-892B-17B6BF52D8ED}"/>
    <cellStyle name="20% - Accent4 8 2 4" xfId="11496" xr:uid="{F0864ECF-1924-4B72-81D1-4F968C7BFD49}"/>
    <cellStyle name="20% - Accent4 8 2 5" xfId="4803" xr:uid="{EC86E16E-9D42-468E-AFBE-90126C75293F}"/>
    <cellStyle name="20% - Accent4 8 3" xfId="2400" xr:uid="{4C2DD1EE-0B31-4A24-B201-CEE9FC397F78}"/>
    <cellStyle name="20% - Accent4 8 3 2" xfId="9113" xr:uid="{72D65438-117E-4349-B049-D21ACC581BB0}"/>
    <cellStyle name="20% - Accent4 8 3 2 2" xfId="15806" xr:uid="{1037F5C3-17E6-443D-ACE1-06A3D3FD3EBD}"/>
    <cellStyle name="20% - Accent4 8 3 3" xfId="12399" xr:uid="{0DF3C4F8-C8C9-4C04-925D-36575D7501D2}"/>
    <cellStyle name="20% - Accent4 8 3 4" xfId="5706" xr:uid="{4916C237-9B88-4904-8781-7F2BF942450D}"/>
    <cellStyle name="20% - Accent4 8 4" xfId="7530" xr:uid="{9D2A3175-515D-4FAD-8C5A-9047965B1CEC}"/>
    <cellStyle name="20% - Accent4 8 4 2" xfId="14223" xr:uid="{4000A1A4-E134-4A84-9868-7BD9016D3938}"/>
    <cellStyle name="20% - Accent4 8 5" xfId="10816" xr:uid="{8327AB00-3AEB-41F7-ABF1-851A0FD5B33F}"/>
    <cellStyle name="20% - Accent4 8 6" xfId="4123" xr:uid="{FDEB3A3A-E198-4555-BBBE-D277F4D69F7C}"/>
    <cellStyle name="20% - Accent4 9" xfId="477" xr:uid="{C66CE4BE-6CE5-4F18-9CB0-B187C91244DC}"/>
    <cellStyle name="20% - Accent4 9 2" xfId="1157" xr:uid="{6B9D0481-455A-4068-B499-87D668972AA7}"/>
    <cellStyle name="20% - Accent4 9 2 2" xfId="2740" xr:uid="{0B01D26A-2B46-4ADC-8CAA-FD6EA3D8BF45}"/>
    <cellStyle name="20% - Accent4 9 2 2 2" xfId="9453" xr:uid="{1E0CC039-3E2D-4AB0-A54F-06844E56DDE5}"/>
    <cellStyle name="20% - Accent4 9 2 2 2 2" xfId="16146" xr:uid="{7541251A-B3F0-4C8E-95E3-317E5401BDF2}"/>
    <cellStyle name="20% - Accent4 9 2 2 3" xfId="12739" xr:uid="{B85C4884-37AE-43B9-9863-C17038AC2699}"/>
    <cellStyle name="20% - Accent4 9 2 2 4" xfId="6046" xr:uid="{0900F683-9FB3-4859-99CE-BDFB51FC1600}"/>
    <cellStyle name="20% - Accent4 9 2 3" xfId="7870" xr:uid="{8353BFDD-94DC-4997-BCCD-2DDD7575B32C}"/>
    <cellStyle name="20% - Accent4 9 2 3 2" xfId="14563" xr:uid="{0E47ECE3-085A-4BC9-8376-958AC847A151}"/>
    <cellStyle name="20% - Accent4 9 2 4" xfId="11156" xr:uid="{7117F429-0D02-4EB1-BD24-16553ED9B80E}"/>
    <cellStyle name="20% - Accent4 9 2 5" xfId="4463" xr:uid="{C71ACEED-3A75-4DEF-9786-C7C93B862F52}"/>
    <cellStyle name="20% - Accent4 9 3" xfId="2060" xr:uid="{4603C232-F3C1-4138-91E3-970B3AD0299F}"/>
    <cellStyle name="20% - Accent4 9 3 2" xfId="8773" xr:uid="{0C1BA238-540F-43CB-A610-6419775D8B78}"/>
    <cellStyle name="20% - Accent4 9 3 2 2" xfId="15466" xr:uid="{BA3D2781-2800-46AE-9E2B-94BCB9AFDA2D}"/>
    <cellStyle name="20% - Accent4 9 3 3" xfId="12059" xr:uid="{FE25C263-B94A-4D8D-9D8E-0A7B39C556F7}"/>
    <cellStyle name="20% - Accent4 9 3 4" xfId="5366" xr:uid="{3EA41DB2-EBC0-4CA6-9B48-5588C9B0677C}"/>
    <cellStyle name="20% - Accent4 9 4" xfId="7190" xr:uid="{94CFC760-922C-4928-83F4-B54C91E73963}"/>
    <cellStyle name="20% - Accent4 9 4 2" xfId="13883" xr:uid="{C52C99E3-40EE-4451-B432-22402C629813}"/>
    <cellStyle name="20% - Accent4 9 5" xfId="10476" xr:uid="{4A95E451-D08F-438F-BE48-B71C28208A32}"/>
    <cellStyle name="20% - Accent4 9 6" xfId="3783" xr:uid="{AE42DC94-3AE6-4A14-827C-E9A2A74B86CE}"/>
    <cellStyle name="20% - Accent5 10" xfId="406" xr:uid="{DB238006-85D9-466A-B826-3823DFCA672E}"/>
    <cellStyle name="20% - Accent5 10 2" xfId="1989" xr:uid="{3BBEAA5F-890D-4EDC-8FF4-85763137C114}"/>
    <cellStyle name="20% - Accent5 10 2 2" xfId="8702" xr:uid="{C17D5442-E44C-4154-9EF5-F140DD1D68B3}"/>
    <cellStyle name="20% - Accent5 10 2 2 2" xfId="15395" xr:uid="{05557194-C32C-4E09-A22B-BDDD38120EC4}"/>
    <cellStyle name="20% - Accent5 10 2 3" xfId="11988" xr:uid="{6582538E-89A1-44EE-8C34-CAD9C972EF18}"/>
    <cellStyle name="20% - Accent5 10 2 4" xfId="5295" xr:uid="{2A03A9D9-1F24-4808-B995-C4826269446E}"/>
    <cellStyle name="20% - Accent5 10 3" xfId="7119" xr:uid="{0125A7C5-7AA8-4EFE-8E3C-8BB8667FBA45}"/>
    <cellStyle name="20% - Accent5 10 3 2" xfId="13812" xr:uid="{C10704E9-66BE-4AE3-B221-52466DC71F15}"/>
    <cellStyle name="20% - Accent5 10 4" xfId="10405" xr:uid="{5875C1C6-3486-44D3-9F9D-76787CC7E144}"/>
    <cellStyle name="20% - Accent5 10 5" xfId="3712" xr:uid="{C4CD761C-C295-40B4-9650-2D8EB57B93A2}"/>
    <cellStyle name="20% - Accent5 11" xfId="1086" xr:uid="{B9F67D3C-3FB6-45AD-910B-A7F92EEFACA6}"/>
    <cellStyle name="20% - Accent5 11 2" xfId="2669" xr:uid="{CF062C32-AE20-4826-A8DD-E3D6669C650C}"/>
    <cellStyle name="20% - Accent5 11 2 2" xfId="9382" xr:uid="{80711EDE-85BE-46E0-91BB-15C6B2A5E596}"/>
    <cellStyle name="20% - Accent5 11 2 2 2" xfId="16075" xr:uid="{643E11A8-3E77-470A-AC97-A3A9B95CC355}"/>
    <cellStyle name="20% - Accent5 11 2 3" xfId="12668" xr:uid="{3F076DBB-0B9B-406A-A9EF-690DA556D72A}"/>
    <cellStyle name="20% - Accent5 11 2 4" xfId="5975" xr:uid="{0E38CDE2-694C-4100-BAF8-4C560A917622}"/>
    <cellStyle name="20% - Accent5 11 3" xfId="7799" xr:uid="{48DABE59-6A22-4FBA-8233-B499B1D7D3B8}"/>
    <cellStyle name="20% - Accent5 11 3 2" xfId="14492" xr:uid="{99B436C4-513B-4672-8D19-934F3FF1F969}"/>
    <cellStyle name="20% - Accent5 11 4" xfId="11085" xr:uid="{B2EDFE15-CA50-4668-B090-05ABF33BB667}"/>
    <cellStyle name="20% - Accent5 11 5" xfId="4392" xr:uid="{577976D1-1052-4CF1-8940-53189AB1353C}"/>
    <cellStyle name="20% - Accent5 12" xfId="294" xr:uid="{0DB793F2-255C-49C9-88A1-883E7F2D8C88}"/>
    <cellStyle name="20% - Accent5 12 2" xfId="1877" xr:uid="{D77678B7-8A8C-4184-80FB-A8103649F2E5}"/>
    <cellStyle name="20% - Accent5 12 2 2" xfId="8590" xr:uid="{09B81031-2D70-4713-9C0F-9A518494B91A}"/>
    <cellStyle name="20% - Accent5 12 2 2 2" xfId="15283" xr:uid="{F6CEDC23-CA83-4AD3-8C4C-D6C1E34DEE76}"/>
    <cellStyle name="20% - Accent5 12 2 3" xfId="11876" xr:uid="{195AFC87-53AE-4D9A-8295-A79F4F0F70E8}"/>
    <cellStyle name="20% - Accent5 12 2 4" xfId="5183" xr:uid="{242F86C6-80DB-4372-AADE-CE44674FE31E}"/>
    <cellStyle name="20% - Accent5 12 3" xfId="7007" xr:uid="{520571C2-2C22-4D04-AC32-CE4381384F0F}"/>
    <cellStyle name="20% - Accent5 12 3 2" xfId="13700" xr:uid="{8A366CCE-7847-4F01-9115-3D0B4E2E5A09}"/>
    <cellStyle name="20% - Accent5 12 4" xfId="10293" xr:uid="{B061BCBD-95DA-4992-B71B-73F5D1DF3C7F}"/>
    <cellStyle name="20% - Accent5 12 5" xfId="3600" xr:uid="{FACCA54C-7D16-45B7-B104-C5912B164958}"/>
    <cellStyle name="20% - Accent5 13" xfId="1756" xr:uid="{0A0F2841-7E16-493F-8F43-76A872759D11}"/>
    <cellStyle name="20% - Accent5 13 2" xfId="8469" xr:uid="{02158C6F-8F25-4EE9-AD36-1F53E8CBF693}"/>
    <cellStyle name="20% - Accent5 13 2 2" xfId="15162" xr:uid="{290F2A81-C41E-4714-A6BA-E2E5045447D9}"/>
    <cellStyle name="20% - Accent5 13 3" xfId="11755" xr:uid="{F8B4C560-5759-4B97-8907-708FD093BF76}"/>
    <cellStyle name="20% - Accent5 13 4" xfId="5062" xr:uid="{63C63034-352F-4D95-9F65-02A8B20E49C3}"/>
    <cellStyle name="20% - Accent5 14" xfId="3339" xr:uid="{87E78B32-6647-444F-82FB-09FEC73D4622}"/>
    <cellStyle name="20% - Accent5 14 2" xfId="10052" xr:uid="{8A231CA5-2C03-494E-A8CE-840C61845D7E}"/>
    <cellStyle name="20% - Accent5 14 2 2" xfId="16745" xr:uid="{E217A111-398E-4A25-B7F6-F10F8553DE8D}"/>
    <cellStyle name="20% - Accent5 14 3" xfId="13338" xr:uid="{BCB06E97-2781-47C2-8E83-920155C8DFCD}"/>
    <cellStyle name="20% - Accent5 14 4" xfId="6645" xr:uid="{00D43578-CEC9-46D6-877A-1B8635DC12CC}"/>
    <cellStyle name="20% - Accent5 15" xfId="173" xr:uid="{0298AF4F-D1C7-4A66-B2AD-F6BA838EBFAA}"/>
    <cellStyle name="20% - Accent5 15 2" xfId="13579" xr:uid="{E3951CC6-B45B-4422-8DA6-03F1A402919B}"/>
    <cellStyle name="20% - Accent5 15 3" xfId="6886" xr:uid="{078703F9-8F65-4C8F-8DBC-D5DFD7CD25A0}"/>
    <cellStyle name="20% - Accent5 16" xfId="3464" xr:uid="{95418990-5744-4B81-87BA-604260D39880}"/>
    <cellStyle name="20% - Accent5 16 2" xfId="13459" xr:uid="{F126855C-9E95-4100-AC3C-A9613A6622E4}"/>
    <cellStyle name="20% - Accent5 16 3" xfId="6766" xr:uid="{999D84B9-6204-47A8-9BAA-8D825FDB8CCB}"/>
    <cellStyle name="20% - Accent5 17" xfId="10172" xr:uid="{973A3F51-628C-41BE-B568-84C3D8CA9C27}"/>
    <cellStyle name="20% - Accent5 18" xfId="3479" xr:uid="{2BEC7877-E86B-4543-9ED9-267A07CE39D1}"/>
    <cellStyle name="20% - Accent5 19" xfId="16869" xr:uid="{F24E11D4-F815-4CF7-A1A7-1583E708FEFA}"/>
    <cellStyle name="20% - Accent5 2" xfId="61" xr:uid="{8BCA57BB-3E30-4020-A3A5-C4BD68F1C976}"/>
    <cellStyle name="20% - Accent5 2 10" xfId="308" xr:uid="{0391D1AF-0540-4367-BFB5-423844A670D7}"/>
    <cellStyle name="20% - Accent5 2 10 2" xfId="1891" xr:uid="{B02D9D3A-DE79-42D7-BB90-0E8FEEABA2F1}"/>
    <cellStyle name="20% - Accent5 2 10 2 2" xfId="8604" xr:uid="{A83064FC-865E-45C6-9921-AB73DBC3C9B4}"/>
    <cellStyle name="20% - Accent5 2 10 2 2 2" xfId="15297" xr:uid="{96B0682F-F73D-4ECC-A312-94947448ACC8}"/>
    <cellStyle name="20% - Accent5 2 10 2 3" xfId="11890" xr:uid="{F32D201D-62AA-4DC1-85B1-D3288B252F6D}"/>
    <cellStyle name="20% - Accent5 2 10 2 4" xfId="5197" xr:uid="{272F1294-5C07-4638-BD05-B60E6F6CC83C}"/>
    <cellStyle name="20% - Accent5 2 10 3" xfId="7021" xr:uid="{C07E99F5-CBF6-43E7-B21F-CF731E813A65}"/>
    <cellStyle name="20% - Accent5 2 10 3 2" xfId="13714" xr:uid="{E7F05477-9910-473E-B529-746C4122DDAE}"/>
    <cellStyle name="20% - Accent5 2 10 4" xfId="10307" xr:uid="{6A81A752-6861-463F-9792-7FCF087C7E4E}"/>
    <cellStyle name="20% - Accent5 2 10 5" xfId="3614" xr:uid="{FDF8D761-4363-497A-9B8B-A072951DA468}"/>
    <cellStyle name="20% - Accent5 2 11" xfId="1770" xr:uid="{D71B3918-FE68-433E-86C8-BA7F72ADC3A4}"/>
    <cellStyle name="20% - Accent5 2 11 2" xfId="8483" xr:uid="{F3C5B6C3-697B-41BD-96C2-02645EFE8F78}"/>
    <cellStyle name="20% - Accent5 2 11 2 2" xfId="15176" xr:uid="{B552BE9B-ECA9-4904-9B2C-C17559FD76E0}"/>
    <cellStyle name="20% - Accent5 2 11 3" xfId="11769" xr:uid="{815F9E13-8B5F-425D-B4EB-64ACBD703722}"/>
    <cellStyle name="20% - Accent5 2 11 4" xfId="5076" xr:uid="{B2E54F66-65F0-49FA-9899-BE06F4F18983}"/>
    <cellStyle name="20% - Accent5 2 12" xfId="3353" xr:uid="{95CF6532-6EC4-4D93-AEE1-78BE35C276D1}"/>
    <cellStyle name="20% - Accent5 2 12 2" xfId="10066" xr:uid="{C4AF8E16-D5C9-4530-923B-3C5EF36A2581}"/>
    <cellStyle name="20% - Accent5 2 12 2 2" xfId="16759" xr:uid="{F629E9C9-3BD9-4009-AD52-7F927F7CEF87}"/>
    <cellStyle name="20% - Accent5 2 12 3" xfId="13352" xr:uid="{989CA8D9-CC7F-46A9-A7DF-1041AB266166}"/>
    <cellStyle name="20% - Accent5 2 12 4" xfId="6659" xr:uid="{751A9761-AF25-47FE-8D97-6A6F264AD019}"/>
    <cellStyle name="20% - Accent5 2 13" xfId="187" xr:uid="{4FCEA4B6-0FA8-4748-BAD2-97D494482D26}"/>
    <cellStyle name="20% - Accent5 2 13 2" xfId="13593" xr:uid="{0B5009EF-0C07-45C2-94A0-9ED75B0401B7}"/>
    <cellStyle name="20% - Accent5 2 13 3" xfId="6900" xr:uid="{B7F48344-C143-4DD5-8A51-5F2CBE064404}"/>
    <cellStyle name="20% - Accent5 2 14" xfId="6780" xr:uid="{CBDF7A49-43B2-4197-993D-3C2D25701F88}"/>
    <cellStyle name="20% - Accent5 2 14 2" xfId="13473" xr:uid="{D3A98FFA-FB58-467E-A1FC-FFC29B01713D}"/>
    <cellStyle name="20% - Accent5 2 15" xfId="10186" xr:uid="{D607362E-7AAD-4ABE-AEBA-475FC1C6B047}"/>
    <cellStyle name="20% - Accent5 2 16" xfId="3493" xr:uid="{44291CF6-D11E-48A3-8B60-59E5AD2E853D}"/>
    <cellStyle name="20% - Accent5 2 2" xfId="84" xr:uid="{B74DFFC7-C2FB-4769-AED6-5F11FFC256BC}"/>
    <cellStyle name="20% - Accent5 2 2 10" xfId="1789" xr:uid="{FB9D7742-71CA-4213-AF3F-858E4F1149B3}"/>
    <cellStyle name="20% - Accent5 2 2 10 2" xfId="8502" xr:uid="{10C760D1-5E9E-47EE-BE06-922482E2C732}"/>
    <cellStyle name="20% - Accent5 2 2 10 2 2" xfId="15195" xr:uid="{A8A587FD-D0DB-47CD-A69A-781485FA7DF6}"/>
    <cellStyle name="20% - Accent5 2 2 10 3" xfId="11788" xr:uid="{EF7EEBBA-9D44-4B13-A796-2061C3D548A1}"/>
    <cellStyle name="20% - Accent5 2 2 10 4" xfId="5095" xr:uid="{3614342E-9501-4D7D-9F95-33A007249C25}"/>
    <cellStyle name="20% - Accent5 2 2 11" xfId="3372" xr:uid="{7AF20D00-287F-44EA-AD97-62503260C7F9}"/>
    <cellStyle name="20% - Accent5 2 2 11 2" xfId="10085" xr:uid="{2D43106A-5279-4834-929C-E308C1954C1D}"/>
    <cellStyle name="20% - Accent5 2 2 11 2 2" xfId="16778" xr:uid="{6F7E94A4-FEC8-4284-8C42-084E8A3C4BE5}"/>
    <cellStyle name="20% - Accent5 2 2 11 3" xfId="13371" xr:uid="{BAFA38E9-186E-4268-A75D-13251297464C}"/>
    <cellStyle name="20% - Accent5 2 2 11 4" xfId="6678" xr:uid="{D86FC5B4-1F62-4C6A-8407-06AD11F16186}"/>
    <cellStyle name="20% - Accent5 2 2 12" xfId="206" xr:uid="{732DEF55-E173-4E3D-9677-BD3E527C634D}"/>
    <cellStyle name="20% - Accent5 2 2 12 2" xfId="13612" xr:uid="{FA9775A0-7186-4D5B-BCF6-C7B3948F9B5B}"/>
    <cellStyle name="20% - Accent5 2 2 12 3" xfId="6919" xr:uid="{6FFF9F97-CCE4-4CEC-817E-CB76C962407A}"/>
    <cellStyle name="20% - Accent5 2 2 13" xfId="6799" xr:uid="{F8930200-C31B-4640-98C5-7E17430E07EB}"/>
    <cellStyle name="20% - Accent5 2 2 13 2" xfId="13492" xr:uid="{16949585-B6A1-4CC5-A729-D9D55C5A9ABD}"/>
    <cellStyle name="20% - Accent5 2 2 14" xfId="10205" xr:uid="{4BA2E3E9-27E0-4BD9-90A2-BF5E193D3BB4}"/>
    <cellStyle name="20% - Accent5 2 2 15" xfId="3512" xr:uid="{538A8DFD-66CE-420F-9472-43D1BF543E3B}"/>
    <cellStyle name="20% - Accent5 2 2 2" xfId="678" xr:uid="{86A6E319-DB08-4B79-8C20-4B8E6FC8979A}"/>
    <cellStyle name="20% - Accent5 2 2 2 2" xfId="935" xr:uid="{9352F290-A07F-428A-A126-DFED5B1B78F2}"/>
    <cellStyle name="20% - Accent5 2 2 2 2 2" xfId="1615" xr:uid="{C589A1A9-EB29-481C-9A1C-F3F43A9D7732}"/>
    <cellStyle name="20% - Accent5 2 2 2 2 2 2" xfId="3198" xr:uid="{3F15F10F-BF15-4013-B070-718FE9AF31AE}"/>
    <cellStyle name="20% - Accent5 2 2 2 2 2 2 2" xfId="9911" xr:uid="{8DB32A72-379A-4131-BF29-567CA053A8A9}"/>
    <cellStyle name="20% - Accent5 2 2 2 2 2 2 2 2" xfId="16604" xr:uid="{BF0CD749-1363-473E-8195-52C518C9D6EC}"/>
    <cellStyle name="20% - Accent5 2 2 2 2 2 2 3" xfId="13197" xr:uid="{45BF4A2F-6851-4F02-A1ED-1939C847C4F1}"/>
    <cellStyle name="20% - Accent5 2 2 2 2 2 2 4" xfId="6504" xr:uid="{0668629E-F747-442D-B7C2-7DEC5CE0D615}"/>
    <cellStyle name="20% - Accent5 2 2 2 2 2 3" xfId="8328" xr:uid="{C442E931-3732-4D6C-8CFA-22C45212D0E3}"/>
    <cellStyle name="20% - Accent5 2 2 2 2 2 3 2" xfId="15021" xr:uid="{C3FC9660-A5E2-4E53-B25E-CF5921A23787}"/>
    <cellStyle name="20% - Accent5 2 2 2 2 2 4" xfId="11614" xr:uid="{775449F1-295D-4B3C-B106-3819D9A6D4B4}"/>
    <cellStyle name="20% - Accent5 2 2 2 2 2 5" xfId="4921" xr:uid="{95CE2B00-8D0B-4D8E-BC43-4FFCED3DCD13}"/>
    <cellStyle name="20% - Accent5 2 2 2 2 3" xfId="2518" xr:uid="{53D1148C-7FAF-4BFE-803F-19BC157ABC79}"/>
    <cellStyle name="20% - Accent5 2 2 2 2 3 2" xfId="9231" xr:uid="{B3A98FF0-6838-4D31-BE27-5E0339EBDFC4}"/>
    <cellStyle name="20% - Accent5 2 2 2 2 3 2 2" xfId="15924" xr:uid="{72D55D42-F390-41A9-AE37-E039B443FB8C}"/>
    <cellStyle name="20% - Accent5 2 2 2 2 3 3" xfId="12517" xr:uid="{AEB454E1-8BDD-419E-87BE-983D1CFE92FB}"/>
    <cellStyle name="20% - Accent5 2 2 2 2 3 4" xfId="5824" xr:uid="{4ECFECDC-8FAF-4ED1-86CD-CD85234FD960}"/>
    <cellStyle name="20% - Accent5 2 2 2 2 4" xfId="7648" xr:uid="{72C872BF-012D-4B9C-A013-88DCB50E5DF6}"/>
    <cellStyle name="20% - Accent5 2 2 2 2 4 2" xfId="14341" xr:uid="{8B7968F8-61B3-4CCE-B077-6B6977574E09}"/>
    <cellStyle name="20% - Accent5 2 2 2 2 5" xfId="10934" xr:uid="{59238D04-2471-402F-9CE4-65DB27C48BB4}"/>
    <cellStyle name="20% - Accent5 2 2 2 2 6" xfId="4241" xr:uid="{B9C5C81B-C2CC-418B-9FCC-534887353F7B}"/>
    <cellStyle name="20% - Accent5 2 2 2 3" xfId="1358" xr:uid="{DD65DA64-05EA-4100-8142-02ADC3D28B4C}"/>
    <cellStyle name="20% - Accent5 2 2 2 3 2" xfId="2941" xr:uid="{1AE95426-829C-4EE8-8451-2AF79137930C}"/>
    <cellStyle name="20% - Accent5 2 2 2 3 2 2" xfId="9654" xr:uid="{AE15616D-4D14-4A49-A538-3FD22F3FFE7C}"/>
    <cellStyle name="20% - Accent5 2 2 2 3 2 2 2" xfId="16347" xr:uid="{CB51ECF2-BBC6-4A73-BCFD-E831DBAE7900}"/>
    <cellStyle name="20% - Accent5 2 2 2 3 2 3" xfId="12940" xr:uid="{A75BD117-6A01-48B9-977B-7503F9955F66}"/>
    <cellStyle name="20% - Accent5 2 2 2 3 2 4" xfId="6247" xr:uid="{86FC16F3-3796-4280-8D34-4E555098BBA3}"/>
    <cellStyle name="20% - Accent5 2 2 2 3 3" xfId="8071" xr:uid="{8D2B0256-A115-4D6B-A404-430C77553F3C}"/>
    <cellStyle name="20% - Accent5 2 2 2 3 3 2" xfId="14764" xr:uid="{3499820B-154C-4A38-8E7F-22298ADF6FD1}"/>
    <cellStyle name="20% - Accent5 2 2 2 3 4" xfId="11357" xr:uid="{9DFA49E2-09DE-4DB2-97EA-586E9F4D1267}"/>
    <cellStyle name="20% - Accent5 2 2 2 3 5" xfId="4664" xr:uid="{FCBFBEED-8442-4B2D-8EEC-2947711AB782}"/>
    <cellStyle name="20% - Accent5 2 2 2 4" xfId="2261" xr:uid="{28D67D1F-30B2-421C-9CC2-FB8A0C21C9B9}"/>
    <cellStyle name="20% - Accent5 2 2 2 4 2" xfId="8974" xr:uid="{0BA8EF30-D40C-4979-A1E3-4BCCCC740FAC}"/>
    <cellStyle name="20% - Accent5 2 2 2 4 2 2" xfId="15667" xr:uid="{448AA434-2412-40C0-BA72-A7F50F8B09DB}"/>
    <cellStyle name="20% - Accent5 2 2 2 4 3" xfId="12260" xr:uid="{770CFA92-554C-4C8B-AFAB-7A0D6897007B}"/>
    <cellStyle name="20% - Accent5 2 2 2 4 4" xfId="5567" xr:uid="{6A1BFE05-5F79-4649-84F4-DBDBE477E514}"/>
    <cellStyle name="20% - Accent5 2 2 2 5" xfId="7391" xr:uid="{4CAAF078-D71D-4918-81D7-46FC1807ABA5}"/>
    <cellStyle name="20% - Accent5 2 2 2 5 2" xfId="14084" xr:uid="{96944DF6-8683-4B50-99FB-DE9C33AC84D7}"/>
    <cellStyle name="20% - Accent5 2 2 2 6" xfId="10677" xr:uid="{8A4799AC-FB62-4575-AE6A-08556AD360BE}"/>
    <cellStyle name="20% - Accent5 2 2 2 7" xfId="3984" xr:uid="{2B0B9627-2025-4898-988D-9D7E089EB9E7}"/>
    <cellStyle name="20% - Accent5 2 2 3" xfId="677" xr:uid="{4CC7FA53-BBEB-4CED-A43A-7C7F1CC43D90}"/>
    <cellStyle name="20% - Accent5 2 2 3 2" xfId="934" xr:uid="{B15E3965-1731-49EE-88CA-44A40D8D11F1}"/>
    <cellStyle name="20% - Accent5 2 2 3 2 2" xfId="1614" xr:uid="{0F2351C3-BB4F-40AB-86E1-36471E3D44BE}"/>
    <cellStyle name="20% - Accent5 2 2 3 2 2 2" xfId="3197" xr:uid="{654BF46C-A0D9-4D71-9231-9E89A982F9F1}"/>
    <cellStyle name="20% - Accent5 2 2 3 2 2 2 2" xfId="9910" xr:uid="{0B653652-8C3A-4A84-84E4-F5C0339D8D8B}"/>
    <cellStyle name="20% - Accent5 2 2 3 2 2 2 2 2" xfId="16603" xr:uid="{45E995ED-9108-47BE-9F2E-771281034478}"/>
    <cellStyle name="20% - Accent5 2 2 3 2 2 2 3" xfId="13196" xr:uid="{A0E5B9B4-B4E1-499E-BAD3-E59D74A9CBF6}"/>
    <cellStyle name="20% - Accent5 2 2 3 2 2 2 4" xfId="6503" xr:uid="{6D8DCE6A-E816-4503-9CC2-8D715E82F1B9}"/>
    <cellStyle name="20% - Accent5 2 2 3 2 2 3" xfId="8327" xr:uid="{CB0DE038-F219-4907-B8B9-3A16B4049481}"/>
    <cellStyle name="20% - Accent5 2 2 3 2 2 3 2" xfId="15020" xr:uid="{514EDAEE-06C1-43C1-B852-D20F51596510}"/>
    <cellStyle name="20% - Accent5 2 2 3 2 2 4" xfId="11613" xr:uid="{6E05A6FC-5D8E-4188-8FC7-E471055A5D78}"/>
    <cellStyle name="20% - Accent5 2 2 3 2 2 5" xfId="4920" xr:uid="{1A5C46D1-86A1-4EB3-85BF-CAFCF1C4C7F6}"/>
    <cellStyle name="20% - Accent5 2 2 3 2 3" xfId="2517" xr:uid="{3D2D7638-CE84-4B2B-BD0A-B3378D2C4E52}"/>
    <cellStyle name="20% - Accent5 2 2 3 2 3 2" xfId="9230" xr:uid="{C5C163D8-041F-4BAF-B7AB-661599EE7D41}"/>
    <cellStyle name="20% - Accent5 2 2 3 2 3 2 2" xfId="15923" xr:uid="{5123259F-9EA3-4113-8296-2C267DB0ADCA}"/>
    <cellStyle name="20% - Accent5 2 2 3 2 3 3" xfId="12516" xr:uid="{BB4A5F56-158C-46BB-86A1-B5C107864F0B}"/>
    <cellStyle name="20% - Accent5 2 2 3 2 3 4" xfId="5823" xr:uid="{CF306AC1-0182-4DD7-9865-25F506F325A6}"/>
    <cellStyle name="20% - Accent5 2 2 3 2 4" xfId="7647" xr:uid="{090B3B17-BD37-4E3D-BA18-5463D7C0924C}"/>
    <cellStyle name="20% - Accent5 2 2 3 2 4 2" xfId="14340" xr:uid="{210763D2-0B05-46ED-84D1-35448044A76A}"/>
    <cellStyle name="20% - Accent5 2 2 3 2 5" xfId="10933" xr:uid="{5F3E05F8-4728-40FC-98CD-8763E0470FF5}"/>
    <cellStyle name="20% - Accent5 2 2 3 2 6" xfId="4240" xr:uid="{B234E736-6B53-4B6B-8EDF-F7C21AA688E2}"/>
    <cellStyle name="20% - Accent5 2 2 3 3" xfId="1357" xr:uid="{4ED29F3F-2A94-44C5-97E9-2F33DE3962FF}"/>
    <cellStyle name="20% - Accent5 2 2 3 3 2" xfId="2940" xr:uid="{36D63688-DCFF-40B4-BB74-B4733759B0D0}"/>
    <cellStyle name="20% - Accent5 2 2 3 3 2 2" xfId="9653" xr:uid="{59D66136-8B80-4B63-B260-EB5EC3BBC25B}"/>
    <cellStyle name="20% - Accent5 2 2 3 3 2 2 2" xfId="16346" xr:uid="{FD137B3F-294C-4C24-81B8-F82FD255EF00}"/>
    <cellStyle name="20% - Accent5 2 2 3 3 2 3" xfId="12939" xr:uid="{276106B7-FA35-425D-9645-F6C18CB06C2D}"/>
    <cellStyle name="20% - Accent5 2 2 3 3 2 4" xfId="6246" xr:uid="{765A3487-3E5A-4B21-86D6-6C5038EEC69C}"/>
    <cellStyle name="20% - Accent5 2 2 3 3 3" xfId="8070" xr:uid="{3F818EA0-79FF-4E61-AB3A-69EB65608C47}"/>
    <cellStyle name="20% - Accent5 2 2 3 3 3 2" xfId="14763" xr:uid="{C5B7DC3B-FA1A-482C-9814-168FB9574B85}"/>
    <cellStyle name="20% - Accent5 2 2 3 3 4" xfId="11356" xr:uid="{A7FF5696-E7C6-4E1B-B424-684170316FE5}"/>
    <cellStyle name="20% - Accent5 2 2 3 3 5" xfId="4663" xr:uid="{33AE693C-C5F1-4F19-8D9A-5663DD358842}"/>
    <cellStyle name="20% - Accent5 2 2 3 4" xfId="2260" xr:uid="{C61741FE-E566-4C6D-9825-61C0E6962863}"/>
    <cellStyle name="20% - Accent5 2 2 3 4 2" xfId="8973" xr:uid="{C9DDBAF6-0B81-4692-B457-CB4B4C9F414B}"/>
    <cellStyle name="20% - Accent5 2 2 3 4 2 2" xfId="15666" xr:uid="{73A6AB5C-A016-4BFE-B22F-60BAF6BDEC19}"/>
    <cellStyle name="20% - Accent5 2 2 3 4 3" xfId="12259" xr:uid="{69815E44-7771-4B6D-AAF6-019AAB40F341}"/>
    <cellStyle name="20% - Accent5 2 2 3 4 4" xfId="5566" xr:uid="{FF7153EC-B127-4D23-B687-48EA14D7FDD9}"/>
    <cellStyle name="20% - Accent5 2 2 3 5" xfId="7390" xr:uid="{BFF7CB67-F7D2-4EDB-BF66-52C63CD092E2}"/>
    <cellStyle name="20% - Accent5 2 2 3 5 2" xfId="14083" xr:uid="{E29382FD-395A-40DF-94FC-48D2DF57CD85}"/>
    <cellStyle name="20% - Accent5 2 2 3 6" xfId="10676" xr:uid="{00FC2E7C-DD7D-4B21-9A4D-9F6E9AE65365}"/>
    <cellStyle name="20% - Accent5 2 2 3 7" xfId="3983" xr:uid="{C7E5E78F-7DD8-4AFD-ACC6-7262D39E93E4}"/>
    <cellStyle name="20% - Accent5 2 2 4" xfId="595" xr:uid="{32199838-E634-4091-A284-1D48E0B78533}"/>
    <cellStyle name="20% - Accent5 2 2 4 2" xfId="1275" xr:uid="{9E17B918-53CC-40CA-B894-83547200E6FB}"/>
    <cellStyle name="20% - Accent5 2 2 4 2 2" xfId="2858" xr:uid="{D9B73094-40CB-423C-B274-C907AB9F8566}"/>
    <cellStyle name="20% - Accent5 2 2 4 2 2 2" xfId="9571" xr:uid="{B60E1CEA-8700-4CF5-8814-34B999BA4EE5}"/>
    <cellStyle name="20% - Accent5 2 2 4 2 2 2 2" xfId="16264" xr:uid="{48533DE4-E7FC-4951-B53A-A332C144AEB0}"/>
    <cellStyle name="20% - Accent5 2 2 4 2 2 3" xfId="12857" xr:uid="{16CD9657-EA03-4EE2-AE19-5C58369A4D1B}"/>
    <cellStyle name="20% - Accent5 2 2 4 2 2 4" xfId="6164" xr:uid="{A6D82450-64D7-45B3-A66C-3A242BA9FE35}"/>
    <cellStyle name="20% - Accent5 2 2 4 2 3" xfId="7988" xr:uid="{905C3BB1-BCAA-4943-908C-6B4175D4B8DA}"/>
    <cellStyle name="20% - Accent5 2 2 4 2 3 2" xfId="14681" xr:uid="{6E21C295-5D20-42C9-AA92-E6058C80DA79}"/>
    <cellStyle name="20% - Accent5 2 2 4 2 4" xfId="11274" xr:uid="{8ADF4FB2-20A3-455E-8FE6-1DC8F14D4F18}"/>
    <cellStyle name="20% - Accent5 2 2 4 2 5" xfId="4581" xr:uid="{F8F1E1AB-73F9-42A9-A4A2-18A23DCEEC44}"/>
    <cellStyle name="20% - Accent5 2 2 4 3" xfId="2178" xr:uid="{764D723A-3B7D-4FF0-8916-0D97CD542DAE}"/>
    <cellStyle name="20% - Accent5 2 2 4 3 2" xfId="8891" xr:uid="{B9C6BE2C-D709-4269-9D0C-EDC6EB3CACD8}"/>
    <cellStyle name="20% - Accent5 2 2 4 3 2 2" xfId="15584" xr:uid="{92A2D14A-DE93-4855-95F9-D8619C196F7B}"/>
    <cellStyle name="20% - Accent5 2 2 4 3 3" xfId="12177" xr:uid="{D4B3DF59-C82B-45ED-991C-18490AF13F8B}"/>
    <cellStyle name="20% - Accent5 2 2 4 3 4" xfId="5484" xr:uid="{C4A5EBE0-53DF-4F72-A076-E23E53B2CB63}"/>
    <cellStyle name="20% - Accent5 2 2 4 4" xfId="7308" xr:uid="{5382FCE0-5FBB-4403-9BE7-98CE243A4882}"/>
    <cellStyle name="20% - Accent5 2 2 4 4 2" xfId="14001" xr:uid="{133AF28B-4A0A-4DA9-87CA-E975EFF368F2}"/>
    <cellStyle name="20% - Accent5 2 2 4 5" xfId="10594" xr:uid="{5A0F6BF8-681D-4C38-95C9-ACD76924B7D4}"/>
    <cellStyle name="20% - Accent5 2 2 4 6" xfId="3901" xr:uid="{A559DB5B-3F38-47B3-81F3-FC0F53B4558D}"/>
    <cellStyle name="20% - Accent5 2 2 5" xfId="852" xr:uid="{FB0AF180-E7AE-49FA-90E7-3A1612353FF5}"/>
    <cellStyle name="20% - Accent5 2 2 5 2" xfId="1532" xr:uid="{1B646912-4C33-48ED-B5AE-CC44A1318B2E}"/>
    <cellStyle name="20% - Accent5 2 2 5 2 2" xfId="3115" xr:uid="{8D2BAE7C-70E4-472E-A883-35FEAE28E2D5}"/>
    <cellStyle name="20% - Accent5 2 2 5 2 2 2" xfId="9828" xr:uid="{270387FB-08A8-416C-A525-3A8C039A6254}"/>
    <cellStyle name="20% - Accent5 2 2 5 2 2 2 2" xfId="16521" xr:uid="{C4AB3400-F70C-432E-82E6-7D0B670B1F35}"/>
    <cellStyle name="20% - Accent5 2 2 5 2 2 3" xfId="13114" xr:uid="{9902A9AE-4E95-4849-8D69-0A0B9ACB2C99}"/>
    <cellStyle name="20% - Accent5 2 2 5 2 2 4" xfId="6421" xr:uid="{8A527C8E-C496-40C6-9580-61802F03460C}"/>
    <cellStyle name="20% - Accent5 2 2 5 2 3" xfId="8245" xr:uid="{B92181BE-2548-4E16-BE1F-EE2090A3F166}"/>
    <cellStyle name="20% - Accent5 2 2 5 2 3 2" xfId="14938" xr:uid="{9AF59590-054F-4B72-A4CF-2D13394FD67C}"/>
    <cellStyle name="20% - Accent5 2 2 5 2 4" xfId="11531" xr:uid="{5CF31A0E-FCB1-4394-BF6C-8BC1842A0D1A}"/>
    <cellStyle name="20% - Accent5 2 2 5 2 5" xfId="4838" xr:uid="{B352D766-85C5-4D20-9088-EB2030CF0E6B}"/>
    <cellStyle name="20% - Accent5 2 2 5 3" xfId="2435" xr:uid="{8B72182E-6961-4E8A-A9CF-861298DC07A4}"/>
    <cellStyle name="20% - Accent5 2 2 5 3 2" xfId="9148" xr:uid="{80C6E784-2219-4E07-9E96-614193AC6BFF}"/>
    <cellStyle name="20% - Accent5 2 2 5 3 2 2" xfId="15841" xr:uid="{841A03AB-C5C6-40F3-970F-3FBD14A5D148}"/>
    <cellStyle name="20% - Accent5 2 2 5 3 3" xfId="12434" xr:uid="{496350CE-0ADE-4161-BADB-5817ED5A036C}"/>
    <cellStyle name="20% - Accent5 2 2 5 3 4" xfId="5741" xr:uid="{F3C84031-41DF-4374-93CB-549C71700E9D}"/>
    <cellStyle name="20% - Accent5 2 2 5 4" xfId="7565" xr:uid="{B6F4B92E-A6B1-4110-B9DC-A7BDF306FAE4}"/>
    <cellStyle name="20% - Accent5 2 2 5 4 2" xfId="14258" xr:uid="{7874ED4E-286F-406D-888B-1B376107D4C1}"/>
    <cellStyle name="20% - Accent5 2 2 5 5" xfId="10851" xr:uid="{4151588E-1C37-4938-974B-9F0C204E3AC7}"/>
    <cellStyle name="20% - Accent5 2 2 5 6" xfId="4158" xr:uid="{DB62B424-4AA6-4742-A6D2-E4CB375A5583}"/>
    <cellStyle name="20% - Accent5 2 2 6" xfId="512" xr:uid="{D464AC5E-A171-4BDB-8AD2-40AB5CD35755}"/>
    <cellStyle name="20% - Accent5 2 2 6 2" xfId="1192" xr:uid="{A61C8B5C-BF7E-4F87-A092-CC00C48AD9B5}"/>
    <cellStyle name="20% - Accent5 2 2 6 2 2" xfId="2775" xr:uid="{5B1F4D90-1318-45E4-B8BE-85ABF59D8483}"/>
    <cellStyle name="20% - Accent5 2 2 6 2 2 2" xfId="9488" xr:uid="{CB8C8991-D6FD-44B8-AD89-D1C7B7C48AE7}"/>
    <cellStyle name="20% - Accent5 2 2 6 2 2 2 2" xfId="16181" xr:uid="{F69B5279-C209-42B8-A0F3-E6FD928391AA}"/>
    <cellStyle name="20% - Accent5 2 2 6 2 2 3" xfId="12774" xr:uid="{E9EB5AE7-3D86-47E1-96F5-4C59FA266F5C}"/>
    <cellStyle name="20% - Accent5 2 2 6 2 2 4" xfId="6081" xr:uid="{0E1DB56A-8EB8-46EC-B28A-481C2578E359}"/>
    <cellStyle name="20% - Accent5 2 2 6 2 3" xfId="7905" xr:uid="{4A1618FD-5304-4EDA-B4FC-ACEE4AD182F8}"/>
    <cellStyle name="20% - Accent5 2 2 6 2 3 2" xfId="14598" xr:uid="{B456FB5B-25BE-4E0B-BEE0-8B0D1D5AE412}"/>
    <cellStyle name="20% - Accent5 2 2 6 2 4" xfId="11191" xr:uid="{C0FF1E19-E28D-424B-AB7B-CC47A9748287}"/>
    <cellStyle name="20% - Accent5 2 2 6 2 5" xfId="4498" xr:uid="{DF54C4AB-107D-4119-847D-43BEECDEA6EB}"/>
    <cellStyle name="20% - Accent5 2 2 6 3" xfId="2095" xr:uid="{74EF07A5-15FA-437A-B601-640B6BADE71E}"/>
    <cellStyle name="20% - Accent5 2 2 6 3 2" xfId="8808" xr:uid="{86E2876D-CEC4-408B-A5A3-C82020861449}"/>
    <cellStyle name="20% - Accent5 2 2 6 3 2 2" xfId="15501" xr:uid="{07DA674B-C27E-4D91-A562-AFF9D9C03DED}"/>
    <cellStyle name="20% - Accent5 2 2 6 3 3" xfId="12094" xr:uid="{E9C355A2-A36D-4859-9165-B055294A75E3}"/>
    <cellStyle name="20% - Accent5 2 2 6 3 4" xfId="5401" xr:uid="{7D40B9DC-0784-4EA6-91A4-7C9ABA1188BB}"/>
    <cellStyle name="20% - Accent5 2 2 6 4" xfId="7225" xr:uid="{54F3B061-F945-4152-8A64-B7FE196E84B8}"/>
    <cellStyle name="20% - Accent5 2 2 6 4 2" xfId="13918" xr:uid="{6EF53B68-499B-439D-A57A-DF0C812FCE65}"/>
    <cellStyle name="20% - Accent5 2 2 6 5" xfId="10511" xr:uid="{8754FA47-D182-4870-AB7B-A1557F0BB94E}"/>
    <cellStyle name="20% - Accent5 2 2 6 6" xfId="3818" xr:uid="{F77FC599-EECB-4CBE-84FC-6BF24C76A8CC}"/>
    <cellStyle name="20% - Accent5 2 2 7" xfId="408" xr:uid="{3D1F4F00-A7A3-466D-8C69-1303E36E9398}"/>
    <cellStyle name="20% - Accent5 2 2 7 2" xfId="1991" xr:uid="{0A9600D8-64EE-4EA0-9094-F59EAF6D47FC}"/>
    <cellStyle name="20% - Accent5 2 2 7 2 2" xfId="8704" xr:uid="{0813C740-A43E-4431-8C6D-350140EA32B3}"/>
    <cellStyle name="20% - Accent5 2 2 7 2 2 2" xfId="15397" xr:uid="{34109B9A-65D0-44F3-B221-0590C00711C3}"/>
    <cellStyle name="20% - Accent5 2 2 7 2 3" xfId="11990" xr:uid="{BBD19203-86DC-45EB-B35C-AA69D258C7B6}"/>
    <cellStyle name="20% - Accent5 2 2 7 2 4" xfId="5297" xr:uid="{D04A9FEE-E54D-4C6F-9B47-9AE3F775E28B}"/>
    <cellStyle name="20% - Accent5 2 2 7 3" xfId="7121" xr:uid="{14AFC532-2C7F-4DD5-88A5-F4A99A876447}"/>
    <cellStyle name="20% - Accent5 2 2 7 3 2" xfId="13814" xr:uid="{0F1B9339-D0E2-41A7-8FCC-7A365042CEF2}"/>
    <cellStyle name="20% - Accent5 2 2 7 4" xfId="10407" xr:uid="{F8791EF0-0567-4A00-9E59-5F98814B89C7}"/>
    <cellStyle name="20% - Accent5 2 2 7 5" xfId="3714" xr:uid="{CD7D8AD6-1793-411A-B126-D7E13969CE65}"/>
    <cellStyle name="20% - Accent5 2 2 8" xfId="1088" xr:uid="{6ABAEACE-5D4A-483E-9A88-57F2924089E6}"/>
    <cellStyle name="20% - Accent5 2 2 8 2" xfId="2671" xr:uid="{E22EAE82-361C-46E4-9EF1-4CDBFABB660D}"/>
    <cellStyle name="20% - Accent5 2 2 8 2 2" xfId="9384" xr:uid="{A02EACBE-0BB7-43E5-B469-B2AB5CBD0E2B}"/>
    <cellStyle name="20% - Accent5 2 2 8 2 2 2" xfId="16077" xr:uid="{2D4B12E4-14E3-4B70-9892-39554389751D}"/>
    <cellStyle name="20% - Accent5 2 2 8 2 3" xfId="12670" xr:uid="{8A2607E6-0162-4608-A567-81A442C0C730}"/>
    <cellStyle name="20% - Accent5 2 2 8 2 4" xfId="5977" xr:uid="{241D4E10-7F39-42B4-BC0E-4E0EBEF68578}"/>
    <cellStyle name="20% - Accent5 2 2 8 3" xfId="7801" xr:uid="{AA7F89DC-9714-4BDB-A916-90ED84F12F90}"/>
    <cellStyle name="20% - Accent5 2 2 8 3 2" xfId="14494" xr:uid="{C6BF2DF8-9EDC-4745-8F56-18DF3242CB77}"/>
    <cellStyle name="20% - Accent5 2 2 8 4" xfId="11087" xr:uid="{F16D329F-6E3E-4432-8A80-64914CABB952}"/>
    <cellStyle name="20% - Accent5 2 2 8 5" xfId="4394" xr:uid="{1B9C5FFD-B12D-4615-AE0E-41F29F0887ED}"/>
    <cellStyle name="20% - Accent5 2 2 9" xfId="327" xr:uid="{F45C12B2-1338-4408-9C51-7DE43213C02A}"/>
    <cellStyle name="20% - Accent5 2 2 9 2" xfId="1910" xr:uid="{25FF83DD-FC80-46B3-A9A6-5C31F8BAFECC}"/>
    <cellStyle name="20% - Accent5 2 2 9 2 2" xfId="8623" xr:uid="{9CA0DC6F-77B6-4E2C-A59D-40D36C9C18B6}"/>
    <cellStyle name="20% - Accent5 2 2 9 2 2 2" xfId="15316" xr:uid="{61013A55-6C26-43AD-BF93-3824E08C45C2}"/>
    <cellStyle name="20% - Accent5 2 2 9 2 3" xfId="11909" xr:uid="{6E56FBE5-55EA-4BC9-BEFB-6221BEF15832}"/>
    <cellStyle name="20% - Accent5 2 2 9 2 4" xfId="5216" xr:uid="{74C70775-3600-49CA-8A10-3F3C35EBFB63}"/>
    <cellStyle name="20% - Accent5 2 2 9 3" xfId="7040" xr:uid="{3CEC0042-B106-4BDA-BF8B-45100BE733CA}"/>
    <cellStyle name="20% - Accent5 2 2 9 3 2" xfId="13733" xr:uid="{7CFBDAB4-CAD0-4492-AF1F-4BFEF9AE5AA0}"/>
    <cellStyle name="20% - Accent5 2 2 9 4" xfId="10326" xr:uid="{206D52A8-7854-4571-B93C-7554A6DE049E}"/>
    <cellStyle name="20% - Accent5 2 2 9 5" xfId="3633" xr:uid="{444EE310-071E-4493-B95E-21BE4605E91A}"/>
    <cellStyle name="20% - Accent5 2 3" xfId="679" xr:uid="{C504190B-4C60-414F-A9D3-09BFD48FB737}"/>
    <cellStyle name="20% - Accent5 2 3 2" xfId="936" xr:uid="{9B469F1D-C13D-42BA-8D1A-08A5F5976E54}"/>
    <cellStyle name="20% - Accent5 2 3 2 2" xfId="1616" xr:uid="{439C1919-3162-4F7E-AEBC-C55307F4766D}"/>
    <cellStyle name="20% - Accent5 2 3 2 2 2" xfId="3199" xr:uid="{C22AEA5B-D51F-499F-9478-7BCB819B2155}"/>
    <cellStyle name="20% - Accent5 2 3 2 2 2 2" xfId="9912" xr:uid="{4706910E-F913-4648-A50E-879B83B1EC8F}"/>
    <cellStyle name="20% - Accent5 2 3 2 2 2 2 2" xfId="16605" xr:uid="{C8B846CC-42F6-4A94-AB77-A32A544C1633}"/>
    <cellStyle name="20% - Accent5 2 3 2 2 2 3" xfId="13198" xr:uid="{B105C579-6488-451D-95AB-12B74333537F}"/>
    <cellStyle name="20% - Accent5 2 3 2 2 2 4" xfId="6505" xr:uid="{ADF959B7-DD04-4C3B-8930-43F38399C185}"/>
    <cellStyle name="20% - Accent5 2 3 2 2 3" xfId="8329" xr:uid="{DE19DA73-8A30-4759-8878-F9C5623C0AC7}"/>
    <cellStyle name="20% - Accent5 2 3 2 2 3 2" xfId="15022" xr:uid="{3BF11D76-8191-4482-9AAA-CE6678F4D93E}"/>
    <cellStyle name="20% - Accent5 2 3 2 2 4" xfId="11615" xr:uid="{BB5DB720-20FA-42FE-9ABE-406033F2C2F7}"/>
    <cellStyle name="20% - Accent5 2 3 2 2 5" xfId="4922" xr:uid="{3C57668A-ED9C-4D06-B850-6DD4731B7DA1}"/>
    <cellStyle name="20% - Accent5 2 3 2 3" xfId="2519" xr:uid="{E45CE958-3CD0-447F-A6B9-B4C064DEDF7C}"/>
    <cellStyle name="20% - Accent5 2 3 2 3 2" xfId="9232" xr:uid="{9B3B8050-DFFA-4CBA-92BA-DDB5126DAEB5}"/>
    <cellStyle name="20% - Accent5 2 3 2 3 2 2" xfId="15925" xr:uid="{B8F8B45F-9D67-470A-A0F6-78102822F3A8}"/>
    <cellStyle name="20% - Accent5 2 3 2 3 3" xfId="12518" xr:uid="{45807C59-EB1B-46E4-97C7-EB7068D060E0}"/>
    <cellStyle name="20% - Accent5 2 3 2 3 4" xfId="5825" xr:uid="{CCC559EF-E9EF-4FD7-9D42-B3FDDCA5AB20}"/>
    <cellStyle name="20% - Accent5 2 3 2 4" xfId="7649" xr:uid="{6AEEA6A8-08ED-4F65-B9BA-1497518C697C}"/>
    <cellStyle name="20% - Accent5 2 3 2 4 2" xfId="14342" xr:uid="{F52950F7-4110-4D74-9819-91C269CA9F87}"/>
    <cellStyle name="20% - Accent5 2 3 2 5" xfId="10935" xr:uid="{EB94BF9D-164A-4366-B7FA-B033D5FE7E72}"/>
    <cellStyle name="20% - Accent5 2 3 2 6" xfId="4242" xr:uid="{D0FD4504-AA39-4CE6-A00B-F284EC5362C0}"/>
    <cellStyle name="20% - Accent5 2 3 3" xfId="1359" xr:uid="{CCD2EF64-3DD9-46F5-9F15-6F6C67405A20}"/>
    <cellStyle name="20% - Accent5 2 3 3 2" xfId="2942" xr:uid="{A1810F41-B470-48F1-9064-2C42EE7E9853}"/>
    <cellStyle name="20% - Accent5 2 3 3 2 2" xfId="9655" xr:uid="{6ECCC4EC-0E51-403B-92CE-162989DB12EE}"/>
    <cellStyle name="20% - Accent5 2 3 3 2 2 2" xfId="16348" xr:uid="{387C52D4-2275-4374-8057-C4F3601B9F36}"/>
    <cellStyle name="20% - Accent5 2 3 3 2 3" xfId="12941" xr:uid="{B2E31E05-8E38-4AF8-997B-A51AA6CA828E}"/>
    <cellStyle name="20% - Accent5 2 3 3 2 4" xfId="6248" xr:uid="{6A46A03C-8FDF-4B8C-990F-D1172A42E8C9}"/>
    <cellStyle name="20% - Accent5 2 3 3 3" xfId="8072" xr:uid="{73FB938E-9EE9-4032-9BB7-99CD0A4A6568}"/>
    <cellStyle name="20% - Accent5 2 3 3 3 2" xfId="14765" xr:uid="{60103C39-11DA-4714-A0AF-C593BBBF1795}"/>
    <cellStyle name="20% - Accent5 2 3 3 4" xfId="11358" xr:uid="{618DEDD0-56D8-401C-865A-138333BA49D5}"/>
    <cellStyle name="20% - Accent5 2 3 3 5" xfId="4665" xr:uid="{95F3EE72-5B81-47F0-B817-D6AF8D0A5980}"/>
    <cellStyle name="20% - Accent5 2 3 4" xfId="2262" xr:uid="{8E8A4A99-9F32-4749-91BC-E9F97F3AB27E}"/>
    <cellStyle name="20% - Accent5 2 3 4 2" xfId="8975" xr:uid="{CA5553E8-B711-4767-BE14-71B4290CEA9C}"/>
    <cellStyle name="20% - Accent5 2 3 4 2 2" xfId="15668" xr:uid="{AF69DFF1-9EB7-433B-87C1-F8AC326C50E5}"/>
    <cellStyle name="20% - Accent5 2 3 4 3" xfId="12261" xr:uid="{073EFEA1-A16D-4CAC-9742-693368FA4BC2}"/>
    <cellStyle name="20% - Accent5 2 3 4 4" xfId="5568" xr:uid="{D3B998AB-F86A-4842-8073-759CDCADFBB3}"/>
    <cellStyle name="20% - Accent5 2 3 5" xfId="7392" xr:uid="{CA3BCA16-D550-4DBE-BCCF-38A728369C03}"/>
    <cellStyle name="20% - Accent5 2 3 5 2" xfId="14085" xr:uid="{5E339854-9917-4DE8-8A56-99B6F6ED888A}"/>
    <cellStyle name="20% - Accent5 2 3 6" xfId="10678" xr:uid="{4E86DD94-1D19-41B1-B0D3-39ACA9A7E7BA}"/>
    <cellStyle name="20% - Accent5 2 3 7" xfId="3985" xr:uid="{99CA9C06-0E3B-44F6-BEAB-EA40ED6AE5BC}"/>
    <cellStyle name="20% - Accent5 2 4" xfId="676" xr:uid="{004DD2ED-465D-4F9F-B272-A0DBA2E76E44}"/>
    <cellStyle name="20% - Accent5 2 4 2" xfId="933" xr:uid="{578E09CC-A8F4-42A0-B8B3-D593A23A16BF}"/>
    <cellStyle name="20% - Accent5 2 4 2 2" xfId="1613" xr:uid="{470DD56C-5B4F-44F1-A179-C49952EE4EFB}"/>
    <cellStyle name="20% - Accent5 2 4 2 2 2" xfId="3196" xr:uid="{0C6D8EE8-8A9B-4051-9A68-227196C2F7B8}"/>
    <cellStyle name="20% - Accent5 2 4 2 2 2 2" xfId="9909" xr:uid="{9C4874E5-91E1-4846-A45A-836C7AB0A5E1}"/>
    <cellStyle name="20% - Accent5 2 4 2 2 2 2 2" xfId="16602" xr:uid="{01B4D73C-96D3-42F8-AA8B-98942EC89FA7}"/>
    <cellStyle name="20% - Accent5 2 4 2 2 2 3" xfId="13195" xr:uid="{C6215FCB-D694-4DD3-BF8B-618FD8ABF651}"/>
    <cellStyle name="20% - Accent5 2 4 2 2 2 4" xfId="6502" xr:uid="{3527C170-7E9A-4F33-8FD3-BC192C8407DF}"/>
    <cellStyle name="20% - Accent5 2 4 2 2 3" xfId="8326" xr:uid="{B362FF4A-DFFE-454D-9BA9-3997DD657448}"/>
    <cellStyle name="20% - Accent5 2 4 2 2 3 2" xfId="15019" xr:uid="{794D7338-CD1D-4B75-BD3F-E4F83BFDBCE1}"/>
    <cellStyle name="20% - Accent5 2 4 2 2 4" xfId="11612" xr:uid="{315C0D08-224D-4A3C-8A74-4FC351B84164}"/>
    <cellStyle name="20% - Accent5 2 4 2 2 5" xfId="4919" xr:uid="{146CF0B1-8DF3-4E8C-8E07-7F504C1175D3}"/>
    <cellStyle name="20% - Accent5 2 4 2 3" xfId="2516" xr:uid="{A720F552-3CAF-4D00-B852-E32B322C7E3C}"/>
    <cellStyle name="20% - Accent5 2 4 2 3 2" xfId="9229" xr:uid="{DBB589F9-7259-43EE-AF82-C1091AF517E6}"/>
    <cellStyle name="20% - Accent5 2 4 2 3 2 2" xfId="15922" xr:uid="{B9C5870B-75F3-4860-8566-9E171548D846}"/>
    <cellStyle name="20% - Accent5 2 4 2 3 3" xfId="12515" xr:uid="{07226FB3-DA4C-46F6-996D-7D8E33309100}"/>
    <cellStyle name="20% - Accent5 2 4 2 3 4" xfId="5822" xr:uid="{56942F3A-649A-4359-8324-5988419C1480}"/>
    <cellStyle name="20% - Accent5 2 4 2 4" xfId="7646" xr:uid="{6E382F2C-BB59-45E5-8FB7-DDEC9DD95EF2}"/>
    <cellStyle name="20% - Accent5 2 4 2 4 2" xfId="14339" xr:uid="{97121533-5CD6-4130-B152-88C74F50AA10}"/>
    <cellStyle name="20% - Accent5 2 4 2 5" xfId="10932" xr:uid="{C82D2298-1005-4C74-8A14-0DBCFC522A3D}"/>
    <cellStyle name="20% - Accent5 2 4 2 6" xfId="4239" xr:uid="{89601A26-3C24-434C-9E82-E923FE9C83C5}"/>
    <cellStyle name="20% - Accent5 2 4 3" xfId="1356" xr:uid="{B1C71885-4CBD-4A8B-A408-024F0233C7AE}"/>
    <cellStyle name="20% - Accent5 2 4 3 2" xfId="2939" xr:uid="{CF16C75E-E109-4BFA-9E7F-48CC6303526C}"/>
    <cellStyle name="20% - Accent5 2 4 3 2 2" xfId="9652" xr:uid="{778AF43C-73E5-4DB1-85F8-5F9955B51B4A}"/>
    <cellStyle name="20% - Accent5 2 4 3 2 2 2" xfId="16345" xr:uid="{F1026D23-EB36-470D-AFE4-B276B8F60FA9}"/>
    <cellStyle name="20% - Accent5 2 4 3 2 3" xfId="12938" xr:uid="{70256C7F-F48A-408D-8889-38A9EE502345}"/>
    <cellStyle name="20% - Accent5 2 4 3 2 4" xfId="6245" xr:uid="{07043EDA-A7F6-4883-85FA-17840486FD40}"/>
    <cellStyle name="20% - Accent5 2 4 3 3" xfId="8069" xr:uid="{82605B33-18BB-4E91-9972-6627D3C60449}"/>
    <cellStyle name="20% - Accent5 2 4 3 3 2" xfId="14762" xr:uid="{BBFE225D-546F-4416-A91D-FD77F91C5B8D}"/>
    <cellStyle name="20% - Accent5 2 4 3 4" xfId="11355" xr:uid="{F9E96758-3932-4441-B1EE-4D68CF6ED80A}"/>
    <cellStyle name="20% - Accent5 2 4 3 5" xfId="4662" xr:uid="{E2B24AE3-8CA9-4DF0-A83C-66F00C98F042}"/>
    <cellStyle name="20% - Accent5 2 4 4" xfId="2259" xr:uid="{41B01F90-DC6C-4C86-B601-75860C0AF1D4}"/>
    <cellStyle name="20% - Accent5 2 4 4 2" xfId="8972" xr:uid="{72C70140-745E-4023-BBBD-8E7C1F3B1425}"/>
    <cellStyle name="20% - Accent5 2 4 4 2 2" xfId="15665" xr:uid="{CF3B2D07-F48A-4469-A2D0-1F8D41BB211A}"/>
    <cellStyle name="20% - Accent5 2 4 4 3" xfId="12258" xr:uid="{3DCE1326-7462-4633-9EBE-03F3B9F32EE6}"/>
    <cellStyle name="20% - Accent5 2 4 4 4" xfId="5565" xr:uid="{2738D4FC-42F1-4C5A-AD17-EA9D54030F01}"/>
    <cellStyle name="20% - Accent5 2 4 5" xfId="7389" xr:uid="{6E1333A8-795C-4AAC-9C7B-36F5EE97046E}"/>
    <cellStyle name="20% - Accent5 2 4 5 2" xfId="14082" xr:uid="{6FF06BF3-D649-42EB-A35D-444D1A92DD33}"/>
    <cellStyle name="20% - Accent5 2 4 6" xfId="10675" xr:uid="{EF822024-0C00-494D-9118-7D00010B0963}"/>
    <cellStyle name="20% - Accent5 2 4 7" xfId="3982" xr:uid="{0C8816C0-937D-4B7B-945A-2E728D26628D}"/>
    <cellStyle name="20% - Accent5 2 5" xfId="576" xr:uid="{6F277116-F30E-463E-8C1C-6B5C0965D3F6}"/>
    <cellStyle name="20% - Accent5 2 5 2" xfId="1256" xr:uid="{82B28D4C-F955-46FD-A784-9F069C636E57}"/>
    <cellStyle name="20% - Accent5 2 5 2 2" xfId="2839" xr:uid="{5480FB85-B78E-4558-9DB2-DC2D1E19CE4D}"/>
    <cellStyle name="20% - Accent5 2 5 2 2 2" xfId="9552" xr:uid="{1E2ABF25-17B6-433E-875F-144AED8B58D0}"/>
    <cellStyle name="20% - Accent5 2 5 2 2 2 2" xfId="16245" xr:uid="{473DC980-D5A0-4D5E-9356-9796CE512069}"/>
    <cellStyle name="20% - Accent5 2 5 2 2 3" xfId="12838" xr:uid="{CE0FA627-EBDF-4C18-BA9E-9D6795F84D27}"/>
    <cellStyle name="20% - Accent5 2 5 2 2 4" xfId="6145" xr:uid="{D8DF0413-6F4B-499B-9575-CE1F0E06C552}"/>
    <cellStyle name="20% - Accent5 2 5 2 3" xfId="7969" xr:uid="{F735CE2F-00AA-482B-9704-4F0691D43EE5}"/>
    <cellStyle name="20% - Accent5 2 5 2 3 2" xfId="14662" xr:uid="{A76A5681-2B05-46E7-91D7-4B2964155259}"/>
    <cellStyle name="20% - Accent5 2 5 2 4" xfId="11255" xr:uid="{F00A010E-33E8-4D45-A42A-041620A48280}"/>
    <cellStyle name="20% - Accent5 2 5 2 5" xfId="4562" xr:uid="{8D11C9B0-18C7-4E2B-867A-A44B258C7961}"/>
    <cellStyle name="20% - Accent5 2 5 3" xfId="2159" xr:uid="{02895461-E54D-42B6-AABB-88B121EC0BF7}"/>
    <cellStyle name="20% - Accent5 2 5 3 2" xfId="8872" xr:uid="{5ED8791C-794F-4197-A540-10D200DA269F}"/>
    <cellStyle name="20% - Accent5 2 5 3 2 2" xfId="15565" xr:uid="{DF533A40-6E3D-4C4A-984C-422CB1725ECD}"/>
    <cellStyle name="20% - Accent5 2 5 3 3" xfId="12158" xr:uid="{E1F55828-BA17-40A3-8FB2-BD23504F7A70}"/>
    <cellStyle name="20% - Accent5 2 5 3 4" xfId="5465" xr:uid="{321EBD28-01C3-46DF-84E4-080962646C5B}"/>
    <cellStyle name="20% - Accent5 2 5 4" xfId="7289" xr:uid="{845A0FAC-6122-4FAC-ADE8-081BE80F42F8}"/>
    <cellStyle name="20% - Accent5 2 5 4 2" xfId="13982" xr:uid="{BF6145D5-69C6-4189-A101-6193C9B27A85}"/>
    <cellStyle name="20% - Accent5 2 5 5" xfId="10575" xr:uid="{1628D978-0B6B-4A9A-AD5D-028D884E11F0}"/>
    <cellStyle name="20% - Accent5 2 5 6" xfId="3882" xr:uid="{1B084F5A-3DE6-48D0-BB04-78A63AD686E8}"/>
    <cellStyle name="20% - Accent5 2 6" xfId="833" xr:uid="{40CC580E-19FE-4C1F-9AC2-43DE884F6C8B}"/>
    <cellStyle name="20% - Accent5 2 6 2" xfId="1513" xr:uid="{5B85E50E-4B9C-4D68-8703-F2AF8752CBF7}"/>
    <cellStyle name="20% - Accent5 2 6 2 2" xfId="3096" xr:uid="{1BF6F386-9425-41C2-86DD-2274C890189C}"/>
    <cellStyle name="20% - Accent5 2 6 2 2 2" xfId="9809" xr:uid="{23A869BE-33E3-48F7-A3B9-52CC0A609C27}"/>
    <cellStyle name="20% - Accent5 2 6 2 2 2 2" xfId="16502" xr:uid="{BA6490DF-69B1-4A12-8F71-B48D9E0CE92D}"/>
    <cellStyle name="20% - Accent5 2 6 2 2 3" xfId="13095" xr:uid="{2BE60EE3-A031-471C-9CB5-0FB556D73027}"/>
    <cellStyle name="20% - Accent5 2 6 2 2 4" xfId="6402" xr:uid="{F7E31C86-6073-429C-BE1C-5E23F38118AF}"/>
    <cellStyle name="20% - Accent5 2 6 2 3" xfId="8226" xr:uid="{14427F9C-92F6-4988-9DA5-5D8A18002B4A}"/>
    <cellStyle name="20% - Accent5 2 6 2 3 2" xfId="14919" xr:uid="{B42183E6-5A0B-4336-98DC-CB6EF762F237}"/>
    <cellStyle name="20% - Accent5 2 6 2 4" xfId="11512" xr:uid="{B4E4E6FE-D3A9-4323-861A-035DB0B497C7}"/>
    <cellStyle name="20% - Accent5 2 6 2 5" xfId="4819" xr:uid="{CF3E859C-62D3-4752-83B4-49C224F37137}"/>
    <cellStyle name="20% - Accent5 2 6 3" xfId="2416" xr:uid="{2CD46390-9723-4F73-92D2-7F7AACA9B716}"/>
    <cellStyle name="20% - Accent5 2 6 3 2" xfId="9129" xr:uid="{D762E588-DA3C-44EB-93D8-9E4D4851E163}"/>
    <cellStyle name="20% - Accent5 2 6 3 2 2" xfId="15822" xr:uid="{F2017365-7079-4181-BC69-4C8F8F610E69}"/>
    <cellStyle name="20% - Accent5 2 6 3 3" xfId="12415" xr:uid="{F72343C5-14B1-4649-BB95-F5D8052E5AA8}"/>
    <cellStyle name="20% - Accent5 2 6 3 4" xfId="5722" xr:uid="{B306339B-1FAD-4E4F-AD05-886353CB711A}"/>
    <cellStyle name="20% - Accent5 2 6 4" xfId="7546" xr:uid="{867A1B30-8A47-4748-86D9-EC252867AAED}"/>
    <cellStyle name="20% - Accent5 2 6 4 2" xfId="14239" xr:uid="{531028C8-040C-4919-82B7-15626D47DE86}"/>
    <cellStyle name="20% - Accent5 2 6 5" xfId="10832" xr:uid="{2BBD3E4A-7DE4-4D1C-A55F-CF656FF48EC3}"/>
    <cellStyle name="20% - Accent5 2 6 6" xfId="4139" xr:uid="{B2CC0A0E-9712-4568-BC9F-E98841E3A396}"/>
    <cellStyle name="20% - Accent5 2 7" xfId="493" xr:uid="{FC75AAE8-23BE-4DE1-98FA-97401F81672E}"/>
    <cellStyle name="20% - Accent5 2 7 2" xfId="1173" xr:uid="{CF849A6C-0067-4ECE-A405-1BBC8418A780}"/>
    <cellStyle name="20% - Accent5 2 7 2 2" xfId="2756" xr:uid="{903F6236-6672-47C5-8D4E-818D9FB2B4EA}"/>
    <cellStyle name="20% - Accent5 2 7 2 2 2" xfId="9469" xr:uid="{91F311D4-232C-49DA-8CB2-210FC98D9424}"/>
    <cellStyle name="20% - Accent5 2 7 2 2 2 2" xfId="16162" xr:uid="{4050FAB6-84FA-4AE8-A5C3-753B73315377}"/>
    <cellStyle name="20% - Accent5 2 7 2 2 3" xfId="12755" xr:uid="{47768423-49E2-478B-8E83-4035928D1373}"/>
    <cellStyle name="20% - Accent5 2 7 2 2 4" xfId="6062" xr:uid="{C9319B86-300A-48C4-8468-508C99C61211}"/>
    <cellStyle name="20% - Accent5 2 7 2 3" xfId="7886" xr:uid="{E8241E1B-59CD-424C-B920-BCFC46FC0560}"/>
    <cellStyle name="20% - Accent5 2 7 2 3 2" xfId="14579" xr:uid="{F3481715-1B98-493B-BCAA-8F7A6279E372}"/>
    <cellStyle name="20% - Accent5 2 7 2 4" xfId="11172" xr:uid="{FE1110C8-EAD7-41B8-BDD0-64DC9044AAC4}"/>
    <cellStyle name="20% - Accent5 2 7 2 5" xfId="4479" xr:uid="{580951C9-24C9-4773-B78E-9285DA3D8B9F}"/>
    <cellStyle name="20% - Accent5 2 7 3" xfId="2076" xr:uid="{8A6ACADB-1AFE-4433-B38F-1FA1D50A7AC6}"/>
    <cellStyle name="20% - Accent5 2 7 3 2" xfId="8789" xr:uid="{686AC098-6F7E-4747-AC8B-FB25A3052B07}"/>
    <cellStyle name="20% - Accent5 2 7 3 2 2" xfId="15482" xr:uid="{2FA7294B-7461-42C2-8AC4-956C25D64B19}"/>
    <cellStyle name="20% - Accent5 2 7 3 3" xfId="12075" xr:uid="{856E9A81-1487-4514-B924-0A1A7E85ED6E}"/>
    <cellStyle name="20% - Accent5 2 7 3 4" xfId="5382" xr:uid="{28EAD9A7-19D0-4861-A015-7B1C85FF5DFD}"/>
    <cellStyle name="20% - Accent5 2 7 4" xfId="7206" xr:uid="{48AE81BB-3045-4863-88A0-C7F3C9A283F9}"/>
    <cellStyle name="20% - Accent5 2 7 4 2" xfId="13899" xr:uid="{642881B4-5569-47AD-9103-17FBA2BE4C11}"/>
    <cellStyle name="20% - Accent5 2 7 5" xfId="10492" xr:uid="{8A3A553B-156F-4162-B9AC-8E64F9581D89}"/>
    <cellStyle name="20% - Accent5 2 7 6" xfId="3799" xr:uid="{B3383EB3-EFCA-484A-A6B1-7CBC1F0DF6B1}"/>
    <cellStyle name="20% - Accent5 2 8" xfId="407" xr:uid="{1E22CE19-FEFA-4623-BBC3-0B8E216083F4}"/>
    <cellStyle name="20% - Accent5 2 8 2" xfId="1990" xr:uid="{AD3804EC-632F-4A09-BBA6-C52802354D73}"/>
    <cellStyle name="20% - Accent5 2 8 2 2" xfId="8703" xr:uid="{44D8BD89-7A81-4729-B671-65219D6169D6}"/>
    <cellStyle name="20% - Accent5 2 8 2 2 2" xfId="15396" xr:uid="{0FF59883-B581-4C6E-841B-6D06608C5974}"/>
    <cellStyle name="20% - Accent5 2 8 2 3" xfId="11989" xr:uid="{1D5FFA2E-D3F7-43BC-BB95-6E84E5360AD3}"/>
    <cellStyle name="20% - Accent5 2 8 2 4" xfId="5296" xr:uid="{8EFA5198-366A-4F9B-AA34-81CFD8FF7EC5}"/>
    <cellStyle name="20% - Accent5 2 8 3" xfId="7120" xr:uid="{F1743AE9-98ED-4C7C-ABEC-531E1DB95769}"/>
    <cellStyle name="20% - Accent5 2 8 3 2" xfId="13813" xr:uid="{247056FF-3D88-465D-A1D6-862C4985099A}"/>
    <cellStyle name="20% - Accent5 2 8 4" xfId="10406" xr:uid="{F6D86F89-E6CC-4401-9F73-EA5B439F7E20}"/>
    <cellStyle name="20% - Accent5 2 8 5" xfId="3713" xr:uid="{61FA072A-CFBE-4112-83DC-A35921389286}"/>
    <cellStyle name="20% - Accent5 2 9" xfId="1087" xr:uid="{768DE792-B5C0-47E2-BF14-555041122CE2}"/>
    <cellStyle name="20% - Accent5 2 9 2" xfId="2670" xr:uid="{4B65C9B7-0947-4E9B-A9B6-CAB461BB8073}"/>
    <cellStyle name="20% - Accent5 2 9 2 2" xfId="9383" xr:uid="{D8AADED2-2BE4-439E-8585-BB98167898A6}"/>
    <cellStyle name="20% - Accent5 2 9 2 2 2" xfId="16076" xr:uid="{8B8743E6-A86B-4E73-8E7B-F48DC8791817}"/>
    <cellStyle name="20% - Accent5 2 9 2 3" xfId="12669" xr:uid="{6656FE1D-D96F-419D-96D2-A810C45CF1A0}"/>
    <cellStyle name="20% - Accent5 2 9 2 4" xfId="5976" xr:uid="{3FDEC9D9-231B-4198-99FE-61FEA522757A}"/>
    <cellStyle name="20% - Accent5 2 9 3" xfId="7800" xr:uid="{B7B8E291-6951-41ED-915F-FE99690465BA}"/>
    <cellStyle name="20% - Accent5 2 9 3 2" xfId="14493" xr:uid="{D577DF30-F85D-4C22-8AEB-549B7AF09ECE}"/>
    <cellStyle name="20% - Accent5 2 9 4" xfId="11086" xr:uid="{C975CEF4-AF8C-4DE7-8AB6-C2564CCE7A99}"/>
    <cellStyle name="20% - Accent5 2 9 5" xfId="4393" xr:uid="{C697994F-5399-4C12-A188-5775A26E1E66}"/>
    <cellStyle name="20% - Accent5 20" xfId="16888" xr:uid="{A423F751-C99D-49BB-85E0-5B9BF44A600B}"/>
    <cellStyle name="20% - Accent5 21" xfId="16907" xr:uid="{51E9D64B-3762-4EC6-80E8-323F20744DBF}"/>
    <cellStyle name="20% - Accent5 22" xfId="43" xr:uid="{C7F8CB17-8223-4430-8F6D-6EEED867C3F2}"/>
    <cellStyle name="20% - Accent5 3" xfId="83" xr:uid="{1A19882E-8F7B-434A-9F37-67DEBAB2A0FD}"/>
    <cellStyle name="20% - Accent5 3 10" xfId="1788" xr:uid="{7F617399-EEAB-4079-B3E1-7C6E6A992734}"/>
    <cellStyle name="20% - Accent5 3 10 2" xfId="8501" xr:uid="{99F08431-D80D-4188-B581-4D512DBCC80E}"/>
    <cellStyle name="20% - Accent5 3 10 2 2" xfId="15194" xr:uid="{113F6A59-137A-4FA4-871C-B6357AED4632}"/>
    <cellStyle name="20% - Accent5 3 10 3" xfId="11787" xr:uid="{8DDE935A-7F8F-4B57-BEA8-FDF393AEA83F}"/>
    <cellStyle name="20% - Accent5 3 10 4" xfId="5094" xr:uid="{552C1CE0-3FFF-4522-9C53-68EB7F994879}"/>
    <cellStyle name="20% - Accent5 3 11" xfId="3371" xr:uid="{8338994D-E4F6-4104-BCC5-18A7A4888965}"/>
    <cellStyle name="20% - Accent5 3 11 2" xfId="10084" xr:uid="{55E3A5D8-6F57-442A-8DBC-BFF24AF4D8D5}"/>
    <cellStyle name="20% - Accent5 3 11 2 2" xfId="16777" xr:uid="{0D4A6FE2-81CD-4FB9-AA58-D817FED4BEE4}"/>
    <cellStyle name="20% - Accent5 3 11 3" xfId="13370" xr:uid="{6E91C0F7-A18B-4183-9A9B-2637332822ED}"/>
    <cellStyle name="20% - Accent5 3 11 4" xfId="6677" xr:uid="{30521D7A-CFF8-4705-B109-AB29D3EEC0B3}"/>
    <cellStyle name="20% - Accent5 3 12" xfId="205" xr:uid="{F75A66FA-02ED-4775-A5A9-0A369C73FE93}"/>
    <cellStyle name="20% - Accent5 3 12 2" xfId="13611" xr:uid="{C40D9008-C616-4F79-865F-A94CFC3B79AA}"/>
    <cellStyle name="20% - Accent5 3 12 3" xfId="6918" xr:uid="{132A47F0-967F-400E-976F-3722FD3411AF}"/>
    <cellStyle name="20% - Accent5 3 13" xfId="6798" xr:uid="{F963F4D0-888D-4B36-9F93-5EC4E2F6959D}"/>
    <cellStyle name="20% - Accent5 3 13 2" xfId="13491" xr:uid="{77537D5A-CD25-45CA-A616-0A97787A1C07}"/>
    <cellStyle name="20% - Accent5 3 14" xfId="10204" xr:uid="{6E377BEF-CFCA-4968-B82F-157E70208AFB}"/>
    <cellStyle name="20% - Accent5 3 15" xfId="3511" xr:uid="{D48FEDBE-693A-4B81-B93D-E6ABF218D606}"/>
    <cellStyle name="20% - Accent5 3 2" xfId="681" xr:uid="{C832D0FB-433C-48E1-AE77-404FA3373402}"/>
    <cellStyle name="20% - Accent5 3 2 2" xfId="938" xr:uid="{8CCA7792-82CA-4AF0-9171-D5591229155F}"/>
    <cellStyle name="20% - Accent5 3 2 2 2" xfId="1618" xr:uid="{24A003F9-1DE6-40BF-A02F-F9DAC3FC8B99}"/>
    <cellStyle name="20% - Accent5 3 2 2 2 2" xfId="3201" xr:uid="{231D0ED1-9704-4D57-B43E-78E5E5A33A82}"/>
    <cellStyle name="20% - Accent5 3 2 2 2 2 2" xfId="9914" xr:uid="{A8BDCF19-418F-4D52-BB61-A84FE629FAA1}"/>
    <cellStyle name="20% - Accent5 3 2 2 2 2 2 2" xfId="16607" xr:uid="{13DCA544-3FCC-433A-93FB-38888AB176FC}"/>
    <cellStyle name="20% - Accent5 3 2 2 2 2 3" xfId="13200" xr:uid="{818D2597-E605-47EE-B13C-E516EFC14E2C}"/>
    <cellStyle name="20% - Accent5 3 2 2 2 2 4" xfId="6507" xr:uid="{571B9061-44E9-449D-9D5B-F9C0713914A8}"/>
    <cellStyle name="20% - Accent5 3 2 2 2 3" xfId="8331" xr:uid="{77C2D0FF-AC54-480F-8201-EEBA5F57791A}"/>
    <cellStyle name="20% - Accent5 3 2 2 2 3 2" xfId="15024" xr:uid="{8A3B45F7-ADA5-4899-B0C4-356EB29D9DA7}"/>
    <cellStyle name="20% - Accent5 3 2 2 2 4" xfId="11617" xr:uid="{E4EAE416-BA99-4F3D-8C8B-2CFADA47967F}"/>
    <cellStyle name="20% - Accent5 3 2 2 2 5" xfId="4924" xr:uid="{74DC6D86-AF52-441B-A8C3-9C54C32601BB}"/>
    <cellStyle name="20% - Accent5 3 2 2 3" xfId="2521" xr:uid="{ABA36271-462B-4444-8C9E-98FBD5D4E8AF}"/>
    <cellStyle name="20% - Accent5 3 2 2 3 2" xfId="9234" xr:uid="{3B2CCBD6-71E2-4C6F-A1D6-7568EF6D3B19}"/>
    <cellStyle name="20% - Accent5 3 2 2 3 2 2" xfId="15927" xr:uid="{348357A5-23DA-4AE8-8A7A-0B78FDBA1BC1}"/>
    <cellStyle name="20% - Accent5 3 2 2 3 3" xfId="12520" xr:uid="{70AB201F-9691-493C-AFF8-ECF00CE71C4C}"/>
    <cellStyle name="20% - Accent5 3 2 2 3 4" xfId="5827" xr:uid="{01CC650D-A466-4236-A424-92286E8CE15E}"/>
    <cellStyle name="20% - Accent5 3 2 2 4" xfId="7651" xr:uid="{06BBAA4F-9AA6-4B09-8ED9-4CFE87BA0433}"/>
    <cellStyle name="20% - Accent5 3 2 2 4 2" xfId="14344" xr:uid="{6AF5DBD8-BF62-4122-AF3B-E5D131AD3312}"/>
    <cellStyle name="20% - Accent5 3 2 2 5" xfId="10937" xr:uid="{B131EB96-6F81-43AE-B936-E106A8891539}"/>
    <cellStyle name="20% - Accent5 3 2 2 6" xfId="4244" xr:uid="{17173468-A012-4AD2-96A0-41D64BD2AA2F}"/>
    <cellStyle name="20% - Accent5 3 2 3" xfId="1361" xr:uid="{1FE1F822-487D-4EAD-B314-857DFEB8C3E1}"/>
    <cellStyle name="20% - Accent5 3 2 3 2" xfId="2944" xr:uid="{F1F592A9-FD25-400C-A453-1E25C2CA0C00}"/>
    <cellStyle name="20% - Accent5 3 2 3 2 2" xfId="9657" xr:uid="{CCB7859E-35B8-46A2-B553-DB602185A1CA}"/>
    <cellStyle name="20% - Accent5 3 2 3 2 2 2" xfId="16350" xr:uid="{97EC7DE7-AB2F-4DD3-A0D5-D47740543EA4}"/>
    <cellStyle name="20% - Accent5 3 2 3 2 3" xfId="12943" xr:uid="{AAA2F610-5A85-494A-AF15-28FA3EEC87E5}"/>
    <cellStyle name="20% - Accent5 3 2 3 2 4" xfId="6250" xr:uid="{5DA691AC-857C-4E03-898E-080C169F0E4E}"/>
    <cellStyle name="20% - Accent5 3 2 3 3" xfId="8074" xr:uid="{83549979-854E-493E-BF5A-4363FCFE8F3A}"/>
    <cellStyle name="20% - Accent5 3 2 3 3 2" xfId="14767" xr:uid="{6572E542-8728-4EAF-859C-3749CA0C5002}"/>
    <cellStyle name="20% - Accent5 3 2 3 4" xfId="11360" xr:uid="{59AE3504-9B67-49F6-98F3-72324EA861ED}"/>
    <cellStyle name="20% - Accent5 3 2 3 5" xfId="4667" xr:uid="{C20E980A-BCB7-4D45-9280-FE15FC2390A5}"/>
    <cellStyle name="20% - Accent5 3 2 4" xfId="2264" xr:uid="{DFE5ECCB-6EFD-4A56-8E5F-640769997F53}"/>
    <cellStyle name="20% - Accent5 3 2 4 2" xfId="8977" xr:uid="{DA957A46-2744-44ED-ADAC-772710EE28FE}"/>
    <cellStyle name="20% - Accent5 3 2 4 2 2" xfId="15670" xr:uid="{B4B32BC3-9955-452D-967F-9190CCDC9E06}"/>
    <cellStyle name="20% - Accent5 3 2 4 3" xfId="12263" xr:uid="{28799812-C6AC-408D-85F3-8193A5691452}"/>
    <cellStyle name="20% - Accent5 3 2 4 4" xfId="5570" xr:uid="{4E6CC016-0EDA-4115-B5B0-C4B75C3B11B8}"/>
    <cellStyle name="20% - Accent5 3 2 5" xfId="7394" xr:uid="{AA0E87A1-5E0C-4FC2-8366-DBB00CF82EDE}"/>
    <cellStyle name="20% - Accent5 3 2 5 2" xfId="14087" xr:uid="{A0CE93C3-735A-46E0-8CD3-BA22431904B9}"/>
    <cellStyle name="20% - Accent5 3 2 6" xfId="10680" xr:uid="{B1A241D4-0677-42D5-90BA-C75EC003311B}"/>
    <cellStyle name="20% - Accent5 3 2 7" xfId="3987" xr:uid="{DBB8B52C-84AE-4C3A-A848-D79A3B1CC56A}"/>
    <cellStyle name="20% - Accent5 3 3" xfId="680" xr:uid="{128F6EC7-3C7E-460A-A353-81BB2BDDD1CB}"/>
    <cellStyle name="20% - Accent5 3 3 2" xfId="937" xr:uid="{757CFCEF-829E-41EF-B8E5-9640F034D442}"/>
    <cellStyle name="20% - Accent5 3 3 2 2" xfId="1617" xr:uid="{0550510B-AD4D-4FC7-92D1-65226315B6BE}"/>
    <cellStyle name="20% - Accent5 3 3 2 2 2" xfId="3200" xr:uid="{212513F0-BC91-455A-842D-C5736D579290}"/>
    <cellStyle name="20% - Accent5 3 3 2 2 2 2" xfId="9913" xr:uid="{C7518114-4033-4AD1-B630-39380C08C59E}"/>
    <cellStyle name="20% - Accent5 3 3 2 2 2 2 2" xfId="16606" xr:uid="{163ED662-FC45-4E64-8592-D51F0D325D66}"/>
    <cellStyle name="20% - Accent5 3 3 2 2 2 3" xfId="13199" xr:uid="{CD08B720-5126-495C-8F92-3AA12A55D148}"/>
    <cellStyle name="20% - Accent5 3 3 2 2 2 4" xfId="6506" xr:uid="{5617515D-31DD-4AD0-B7A1-7F4AD6F2BFE1}"/>
    <cellStyle name="20% - Accent5 3 3 2 2 3" xfId="8330" xr:uid="{4FA38482-7298-4917-92C6-74A542356267}"/>
    <cellStyle name="20% - Accent5 3 3 2 2 3 2" xfId="15023" xr:uid="{2604B3C3-9957-4B7E-80D5-8D6E93407C02}"/>
    <cellStyle name="20% - Accent5 3 3 2 2 4" xfId="11616" xr:uid="{6E7ED49C-5C9A-48AD-897E-437661698DDD}"/>
    <cellStyle name="20% - Accent5 3 3 2 2 5" xfId="4923" xr:uid="{6E869E03-E6A3-4E59-B303-D8D5003F5A20}"/>
    <cellStyle name="20% - Accent5 3 3 2 3" xfId="2520" xr:uid="{6D7FC90D-A09E-4BB6-90E6-15988F265C42}"/>
    <cellStyle name="20% - Accent5 3 3 2 3 2" xfId="9233" xr:uid="{CE7A386D-2432-468E-AC47-C32C51E745BB}"/>
    <cellStyle name="20% - Accent5 3 3 2 3 2 2" xfId="15926" xr:uid="{F15309CA-149A-4E9F-B0B6-FDC1D42BEB88}"/>
    <cellStyle name="20% - Accent5 3 3 2 3 3" xfId="12519" xr:uid="{F77F9A84-2F68-403C-B506-6C4FA063C643}"/>
    <cellStyle name="20% - Accent5 3 3 2 3 4" xfId="5826" xr:uid="{003FE142-50E5-4FBF-906C-58EC46BF141E}"/>
    <cellStyle name="20% - Accent5 3 3 2 4" xfId="7650" xr:uid="{03C9B3C3-E2E4-4B0B-9542-CD24421C3035}"/>
    <cellStyle name="20% - Accent5 3 3 2 4 2" xfId="14343" xr:uid="{B5FAD3A4-D9DD-473E-9102-8A20F0ABA586}"/>
    <cellStyle name="20% - Accent5 3 3 2 5" xfId="10936" xr:uid="{BCDF7D35-587D-40CA-A08D-C709E7A142E4}"/>
    <cellStyle name="20% - Accent5 3 3 2 6" xfId="4243" xr:uid="{E479A6F7-10B7-4EA1-B4E0-1F978BD77AD0}"/>
    <cellStyle name="20% - Accent5 3 3 3" xfId="1360" xr:uid="{5514C7E9-F844-4715-BF9A-80CFD9D742D8}"/>
    <cellStyle name="20% - Accent5 3 3 3 2" xfId="2943" xr:uid="{E6A74142-1493-47B3-9CD1-15D271FA8A5F}"/>
    <cellStyle name="20% - Accent5 3 3 3 2 2" xfId="9656" xr:uid="{A8CD7C1A-23D6-4A65-940B-7D10FB0F29AE}"/>
    <cellStyle name="20% - Accent5 3 3 3 2 2 2" xfId="16349" xr:uid="{8A56B287-08D8-4FF8-99E0-FC3C4385EAF5}"/>
    <cellStyle name="20% - Accent5 3 3 3 2 3" xfId="12942" xr:uid="{B9E184E0-6A50-414A-B78E-4AA067BC8A76}"/>
    <cellStyle name="20% - Accent5 3 3 3 2 4" xfId="6249" xr:uid="{7F8DCE03-9B52-4B43-8ADA-2298FC5B8409}"/>
    <cellStyle name="20% - Accent5 3 3 3 3" xfId="8073" xr:uid="{E1D2BDD6-0566-4F6E-82CD-A99AA0B045FE}"/>
    <cellStyle name="20% - Accent5 3 3 3 3 2" xfId="14766" xr:uid="{82DFEC1A-1A13-41FA-A7AF-21B1E5715E16}"/>
    <cellStyle name="20% - Accent5 3 3 3 4" xfId="11359" xr:uid="{2D0595E4-90A8-4FE9-86A1-A4AA6F04575A}"/>
    <cellStyle name="20% - Accent5 3 3 3 5" xfId="4666" xr:uid="{86350B5A-8B0A-4109-8B17-05D50B2C0760}"/>
    <cellStyle name="20% - Accent5 3 3 4" xfId="2263" xr:uid="{03F7119F-9A48-4B77-A229-5FCC5AD647AC}"/>
    <cellStyle name="20% - Accent5 3 3 4 2" xfId="8976" xr:uid="{E586597C-A06D-4636-8ED5-B43C49938938}"/>
    <cellStyle name="20% - Accent5 3 3 4 2 2" xfId="15669" xr:uid="{1E718732-3FC7-43EE-AA90-F7A3086F446D}"/>
    <cellStyle name="20% - Accent5 3 3 4 3" xfId="12262" xr:uid="{2EFE1E73-BFEA-475A-BDA2-3156369C138E}"/>
    <cellStyle name="20% - Accent5 3 3 4 4" xfId="5569" xr:uid="{5EE92322-C0C4-40BD-A993-CF7F9B7FD187}"/>
    <cellStyle name="20% - Accent5 3 3 5" xfId="7393" xr:uid="{F8DC4060-F871-4958-A09E-FD051A7CC017}"/>
    <cellStyle name="20% - Accent5 3 3 5 2" xfId="14086" xr:uid="{A748B39B-AD96-4312-A950-89ABCFB58FC8}"/>
    <cellStyle name="20% - Accent5 3 3 6" xfId="10679" xr:uid="{337106D1-2217-4CE1-82CD-1566C806D566}"/>
    <cellStyle name="20% - Accent5 3 3 7" xfId="3986" xr:uid="{D3F8E3A1-9191-4B42-BC06-3D0F736B10A4}"/>
    <cellStyle name="20% - Accent5 3 4" xfId="594" xr:uid="{BBA53BC2-B3EB-4A08-AB44-CC733245A518}"/>
    <cellStyle name="20% - Accent5 3 4 2" xfId="1274" xr:uid="{7B2526DA-DAE0-4222-BDDF-F45CF478D693}"/>
    <cellStyle name="20% - Accent5 3 4 2 2" xfId="2857" xr:uid="{AB6A9750-0155-4B48-8455-934B1960DE06}"/>
    <cellStyle name="20% - Accent5 3 4 2 2 2" xfId="9570" xr:uid="{1A552689-1443-4790-A7A2-C2B8CD3789FA}"/>
    <cellStyle name="20% - Accent5 3 4 2 2 2 2" xfId="16263" xr:uid="{490CA0E9-0CF6-43A8-AA6A-C2E86AACB902}"/>
    <cellStyle name="20% - Accent5 3 4 2 2 3" xfId="12856" xr:uid="{FC2C61D2-1D0F-4E8E-AEF6-55470B3AAC16}"/>
    <cellStyle name="20% - Accent5 3 4 2 2 4" xfId="6163" xr:uid="{13E5D006-4B00-4713-B3A1-0EBE8EFD6BB7}"/>
    <cellStyle name="20% - Accent5 3 4 2 3" xfId="7987" xr:uid="{8F5D81D1-4C8B-4040-B7DE-BF0C4371E761}"/>
    <cellStyle name="20% - Accent5 3 4 2 3 2" xfId="14680" xr:uid="{9B506351-6D8B-4161-BC03-30F6293AB973}"/>
    <cellStyle name="20% - Accent5 3 4 2 4" xfId="11273" xr:uid="{D7120AF3-5428-4138-A785-911092111289}"/>
    <cellStyle name="20% - Accent5 3 4 2 5" xfId="4580" xr:uid="{09518610-EE81-443D-953A-EB49E4140102}"/>
    <cellStyle name="20% - Accent5 3 4 3" xfId="2177" xr:uid="{CBD31CED-C048-402A-8A2D-82F6C7047F68}"/>
    <cellStyle name="20% - Accent5 3 4 3 2" xfId="8890" xr:uid="{2134EFE9-7419-4E97-9B68-1089CBD34915}"/>
    <cellStyle name="20% - Accent5 3 4 3 2 2" xfId="15583" xr:uid="{DE2102AA-4B17-4731-AE36-93B4CE230104}"/>
    <cellStyle name="20% - Accent5 3 4 3 3" xfId="12176" xr:uid="{9F5E9BA0-58C3-43F4-A8CF-2C079ACD9C90}"/>
    <cellStyle name="20% - Accent5 3 4 3 4" xfId="5483" xr:uid="{A53FF302-6D53-49EC-B117-08DE88290041}"/>
    <cellStyle name="20% - Accent5 3 4 4" xfId="7307" xr:uid="{EBACC657-007B-422F-B160-E301C04E7F61}"/>
    <cellStyle name="20% - Accent5 3 4 4 2" xfId="14000" xr:uid="{978DC791-06F9-4E5E-98F3-22613B0754EC}"/>
    <cellStyle name="20% - Accent5 3 4 5" xfId="10593" xr:uid="{62D838C0-0B73-47AE-9C86-7EDDE8EF58C4}"/>
    <cellStyle name="20% - Accent5 3 4 6" xfId="3900" xr:uid="{A4C4C735-30E5-4042-A369-325D7ED7FD79}"/>
    <cellStyle name="20% - Accent5 3 5" xfId="851" xr:uid="{E490D807-3CAA-4F63-8061-A4480A9BBA66}"/>
    <cellStyle name="20% - Accent5 3 5 2" xfId="1531" xr:uid="{FD3596CB-FE4F-492F-91B7-542B73BCD6E5}"/>
    <cellStyle name="20% - Accent5 3 5 2 2" xfId="3114" xr:uid="{6A67D6B4-251F-4E79-9822-61D33EADD73F}"/>
    <cellStyle name="20% - Accent5 3 5 2 2 2" xfId="9827" xr:uid="{A9B17161-4C35-4D76-B563-F970750018DD}"/>
    <cellStyle name="20% - Accent5 3 5 2 2 2 2" xfId="16520" xr:uid="{CCDE5E3D-3EDB-4362-88F4-5413F0E9D741}"/>
    <cellStyle name="20% - Accent5 3 5 2 2 3" xfId="13113" xr:uid="{27B9C8B4-2143-4359-93AF-5ED788268214}"/>
    <cellStyle name="20% - Accent5 3 5 2 2 4" xfId="6420" xr:uid="{D4E12DC4-056C-48C7-A4D4-2077F62B3204}"/>
    <cellStyle name="20% - Accent5 3 5 2 3" xfId="8244" xr:uid="{9E3460CD-D3CA-4FBC-867B-78304735B738}"/>
    <cellStyle name="20% - Accent5 3 5 2 3 2" xfId="14937" xr:uid="{07A97E3D-1DE2-4396-A6EF-3578B8192089}"/>
    <cellStyle name="20% - Accent5 3 5 2 4" xfId="11530" xr:uid="{018E6495-F033-4603-B79A-44F486A67EF8}"/>
    <cellStyle name="20% - Accent5 3 5 2 5" xfId="4837" xr:uid="{B2E0A486-5082-493E-9C91-79E689D23565}"/>
    <cellStyle name="20% - Accent5 3 5 3" xfId="2434" xr:uid="{16AB549A-7645-43AB-88B5-FB29DA14B3F5}"/>
    <cellStyle name="20% - Accent5 3 5 3 2" xfId="9147" xr:uid="{68CA474F-B87B-4A4D-9D0C-1B1837909DFE}"/>
    <cellStyle name="20% - Accent5 3 5 3 2 2" xfId="15840" xr:uid="{6750F4E1-9D01-45DC-B95C-0F2A6EB3C42D}"/>
    <cellStyle name="20% - Accent5 3 5 3 3" xfId="12433" xr:uid="{162D9F17-F491-4D8D-A67B-346025FD5984}"/>
    <cellStyle name="20% - Accent5 3 5 3 4" xfId="5740" xr:uid="{72D16421-30BE-4182-9093-D5548E6CE608}"/>
    <cellStyle name="20% - Accent5 3 5 4" xfId="7564" xr:uid="{BCBF1316-3707-4F75-BB25-ECFC218A968B}"/>
    <cellStyle name="20% - Accent5 3 5 4 2" xfId="14257" xr:uid="{346F9A92-0C7C-40BD-B7F0-0CDAE0B31F88}"/>
    <cellStyle name="20% - Accent5 3 5 5" xfId="10850" xr:uid="{606D077E-832F-4FE4-B3FC-99A7570D25EB}"/>
    <cellStyle name="20% - Accent5 3 5 6" xfId="4157" xr:uid="{DAE5E6D2-D820-4DF3-A43B-44DDB4740D3F}"/>
    <cellStyle name="20% - Accent5 3 6" xfId="511" xr:uid="{70CA832C-79DE-4DEE-9334-A6291E8675AD}"/>
    <cellStyle name="20% - Accent5 3 6 2" xfId="1191" xr:uid="{0D1AFEDB-65F3-4585-9C58-DDBD983E6F50}"/>
    <cellStyle name="20% - Accent5 3 6 2 2" xfId="2774" xr:uid="{6915AF2F-725E-427F-B946-1F0CA08569D1}"/>
    <cellStyle name="20% - Accent5 3 6 2 2 2" xfId="9487" xr:uid="{C7354BF1-B634-44A7-8035-1B018C10F461}"/>
    <cellStyle name="20% - Accent5 3 6 2 2 2 2" xfId="16180" xr:uid="{E320CED4-EDFA-4050-A16A-F310E443637D}"/>
    <cellStyle name="20% - Accent5 3 6 2 2 3" xfId="12773" xr:uid="{28F0895F-5825-4271-96C7-BB463493B7CE}"/>
    <cellStyle name="20% - Accent5 3 6 2 2 4" xfId="6080" xr:uid="{66AA7494-CBE7-4F27-A15A-53F11B1A0C74}"/>
    <cellStyle name="20% - Accent5 3 6 2 3" xfId="7904" xr:uid="{4E461557-03C3-425E-9FB6-2AD3E0EA3172}"/>
    <cellStyle name="20% - Accent5 3 6 2 3 2" xfId="14597" xr:uid="{98F5BB10-0582-4F1B-B1A3-88310A804992}"/>
    <cellStyle name="20% - Accent5 3 6 2 4" xfId="11190" xr:uid="{593D8193-0021-401D-BDDF-DC0D7AABC534}"/>
    <cellStyle name="20% - Accent5 3 6 2 5" xfId="4497" xr:uid="{609082F0-9269-436B-A230-C5EB5A8E9958}"/>
    <cellStyle name="20% - Accent5 3 6 3" xfId="2094" xr:uid="{CDFF9C68-C575-4FFF-88A4-65C0DCCFC163}"/>
    <cellStyle name="20% - Accent5 3 6 3 2" xfId="8807" xr:uid="{7518F51B-5A9D-4C91-8AEB-F35D1CAF7B43}"/>
    <cellStyle name="20% - Accent5 3 6 3 2 2" xfId="15500" xr:uid="{FDF1D431-DFB5-494E-B883-F58F13533F00}"/>
    <cellStyle name="20% - Accent5 3 6 3 3" xfId="12093" xr:uid="{3FA5E907-70AB-4CEC-8295-DF732B314F26}"/>
    <cellStyle name="20% - Accent5 3 6 3 4" xfId="5400" xr:uid="{9490D401-7BB9-4B11-A7AE-2B8A27254043}"/>
    <cellStyle name="20% - Accent5 3 6 4" xfId="7224" xr:uid="{52AEA93B-2AD0-49BB-A406-6647656B03CE}"/>
    <cellStyle name="20% - Accent5 3 6 4 2" xfId="13917" xr:uid="{7DAA951E-FBFB-4AD3-9520-2640D0CF05BF}"/>
    <cellStyle name="20% - Accent5 3 6 5" xfId="10510" xr:uid="{02F3D492-29A7-4258-BD5E-91EC94D797D9}"/>
    <cellStyle name="20% - Accent5 3 6 6" xfId="3817" xr:uid="{7B096BBB-5192-43DF-84EC-BEC9E49E7072}"/>
    <cellStyle name="20% - Accent5 3 7" xfId="409" xr:uid="{E26FACBA-3D08-4DA4-9E19-B65B659E2BB9}"/>
    <cellStyle name="20% - Accent5 3 7 2" xfId="1992" xr:uid="{D50AD3A5-3BF2-4524-B1A8-777B6C01C3E3}"/>
    <cellStyle name="20% - Accent5 3 7 2 2" xfId="8705" xr:uid="{3501DC61-549B-4890-954A-75AFE172BA2F}"/>
    <cellStyle name="20% - Accent5 3 7 2 2 2" xfId="15398" xr:uid="{25DB4683-4E76-4380-B177-850B9373CB32}"/>
    <cellStyle name="20% - Accent5 3 7 2 3" xfId="11991" xr:uid="{61589F94-09E6-484A-9DF4-75E666629B82}"/>
    <cellStyle name="20% - Accent5 3 7 2 4" xfId="5298" xr:uid="{FF16C87E-9E1D-403A-861A-D05756C5A165}"/>
    <cellStyle name="20% - Accent5 3 7 3" xfId="7122" xr:uid="{04F23A00-6C3B-4146-B53F-FA105B7E25D4}"/>
    <cellStyle name="20% - Accent5 3 7 3 2" xfId="13815" xr:uid="{FA63C757-33B5-46BA-AA31-A3423AD15273}"/>
    <cellStyle name="20% - Accent5 3 7 4" xfId="10408" xr:uid="{9EF9E7B5-967B-485D-B8A4-C733532C6CD4}"/>
    <cellStyle name="20% - Accent5 3 7 5" xfId="3715" xr:uid="{B39D36E2-BAB8-481B-9F1E-002AE5404721}"/>
    <cellStyle name="20% - Accent5 3 8" xfId="1089" xr:uid="{347825B0-BA3D-4E9D-8A06-C6359F05BD18}"/>
    <cellStyle name="20% - Accent5 3 8 2" xfId="2672" xr:uid="{7AD4A8D4-5DD8-4B6F-8DB4-877160D26E5C}"/>
    <cellStyle name="20% - Accent5 3 8 2 2" xfId="9385" xr:uid="{39ED9432-F483-4ADE-A372-E863CEE20D26}"/>
    <cellStyle name="20% - Accent5 3 8 2 2 2" xfId="16078" xr:uid="{536AB427-D0CE-466E-A20F-6385E3936A75}"/>
    <cellStyle name="20% - Accent5 3 8 2 3" xfId="12671" xr:uid="{1479230D-307A-430A-9488-1AC97E2E51B6}"/>
    <cellStyle name="20% - Accent5 3 8 2 4" xfId="5978" xr:uid="{A040003B-482F-4D15-9C3B-16716BC88512}"/>
    <cellStyle name="20% - Accent5 3 8 3" xfId="7802" xr:uid="{8BF40FE9-3696-4EF4-8B33-F788893E2171}"/>
    <cellStyle name="20% - Accent5 3 8 3 2" xfId="14495" xr:uid="{8903DAA2-1A06-4423-ABEE-278F1075152F}"/>
    <cellStyle name="20% - Accent5 3 8 4" xfId="11088" xr:uid="{AC4D037B-D85D-4ECD-A350-C58BD9EC1FBA}"/>
    <cellStyle name="20% - Accent5 3 8 5" xfId="4395" xr:uid="{52AC6D53-47F4-4910-A47B-B6AA6B70387B}"/>
    <cellStyle name="20% - Accent5 3 9" xfId="326" xr:uid="{98A3D0F3-1576-4B49-8DE2-F3F4A7994830}"/>
    <cellStyle name="20% - Accent5 3 9 2" xfId="1909" xr:uid="{EE10E18A-9857-4D42-9C8C-B9D43E5E4BC6}"/>
    <cellStyle name="20% - Accent5 3 9 2 2" xfId="8622" xr:uid="{BD896B17-EBBF-47D9-A2A1-7C7D586177E4}"/>
    <cellStyle name="20% - Accent5 3 9 2 2 2" xfId="15315" xr:uid="{774CFA25-5591-443C-A03E-FD7C3816C628}"/>
    <cellStyle name="20% - Accent5 3 9 2 3" xfId="11908" xr:uid="{B23293EB-0F2B-4A65-B58B-757D31F5DA97}"/>
    <cellStyle name="20% - Accent5 3 9 2 4" xfId="5215" xr:uid="{6D442ABE-1368-483F-B862-31F4A4561690}"/>
    <cellStyle name="20% - Accent5 3 9 3" xfId="7039" xr:uid="{9AB377CC-3A12-43F8-B5D7-CF899DBB5BF0}"/>
    <cellStyle name="20% - Accent5 3 9 3 2" xfId="13732" xr:uid="{D5883870-04E7-4E09-B8EF-733440140EB3}"/>
    <cellStyle name="20% - Accent5 3 9 4" xfId="10325" xr:uid="{800A4B8B-E7A6-4616-AE48-17E7B91CF021}"/>
    <cellStyle name="20% - Accent5 3 9 5" xfId="3632" xr:uid="{37B33525-7FF0-4172-82FC-EB4D4CFD5FCC}"/>
    <cellStyle name="20% - Accent5 4" xfId="109" xr:uid="{18B510E6-CFBB-45BA-8161-4E0A227ACC22}"/>
    <cellStyle name="20% - Accent5 4 10" xfId="1814" xr:uid="{CD60D27B-E750-4CDC-A9DB-4FC48AA10B3E}"/>
    <cellStyle name="20% - Accent5 4 10 2" xfId="8527" xr:uid="{884220BF-55C6-49D5-8C4C-552A47533C1D}"/>
    <cellStyle name="20% - Accent5 4 10 2 2" xfId="15220" xr:uid="{C080F3D1-904E-4606-8F1A-E8C283C59EE3}"/>
    <cellStyle name="20% - Accent5 4 10 3" xfId="11813" xr:uid="{FEF61DAA-4E96-47A2-B6DA-0C8A6F5193CF}"/>
    <cellStyle name="20% - Accent5 4 10 4" xfId="5120" xr:uid="{2CB9B44A-CACF-47AC-BC4D-32003AC9961E}"/>
    <cellStyle name="20% - Accent5 4 11" xfId="3397" xr:uid="{53A93FE9-E466-43E4-B4AF-2EE29C2FF928}"/>
    <cellStyle name="20% - Accent5 4 11 2" xfId="10110" xr:uid="{E7099344-7053-4E6D-9857-8D59308EAAF1}"/>
    <cellStyle name="20% - Accent5 4 11 2 2" xfId="16803" xr:uid="{D8FC04D8-1278-4442-9FEF-97FAA027CAD2}"/>
    <cellStyle name="20% - Accent5 4 11 3" xfId="13396" xr:uid="{38167735-C3DB-40C9-A358-A793A3DD5475}"/>
    <cellStyle name="20% - Accent5 4 11 4" xfId="6703" xr:uid="{0968E5BA-5A76-4CA8-9A4E-D6991E1D1B6D}"/>
    <cellStyle name="20% - Accent5 4 12" xfId="231" xr:uid="{D89B9D4F-E9EF-42AF-B22E-C28AF4786029}"/>
    <cellStyle name="20% - Accent5 4 12 2" xfId="13637" xr:uid="{BA8A8288-2E27-4895-9F89-628695C87CE6}"/>
    <cellStyle name="20% - Accent5 4 12 3" xfId="6944" xr:uid="{6A58E013-DB20-4A2D-87A9-0716986A66C2}"/>
    <cellStyle name="20% - Accent5 4 13" xfId="6824" xr:uid="{1BD9A877-A35F-4AE9-989A-BCAEF1FB966E}"/>
    <cellStyle name="20% - Accent5 4 13 2" xfId="13517" xr:uid="{F65495A7-9BCB-4211-9C8F-7D9A9FEEFC26}"/>
    <cellStyle name="20% - Accent5 4 14" xfId="10230" xr:uid="{76B3AE38-391C-4D03-A1CD-BB95A996C3AD}"/>
    <cellStyle name="20% - Accent5 4 15" xfId="3537" xr:uid="{CEE2E6B3-233D-4817-9A45-130CFB85EC39}"/>
    <cellStyle name="20% - Accent5 4 2" xfId="683" xr:uid="{5F1F3444-7B64-41F2-8760-D83757C6184F}"/>
    <cellStyle name="20% - Accent5 4 2 2" xfId="940" xr:uid="{29C37D35-B1D3-4764-9970-A1F674F44FD9}"/>
    <cellStyle name="20% - Accent5 4 2 2 2" xfId="1620" xr:uid="{FD58F79E-EA7E-405E-97D5-CA2C05B8D628}"/>
    <cellStyle name="20% - Accent5 4 2 2 2 2" xfId="3203" xr:uid="{8A7E0908-A265-4FF1-8DFE-CB548B363FA2}"/>
    <cellStyle name="20% - Accent5 4 2 2 2 2 2" xfId="9916" xr:uid="{9DD0F4A5-CA6E-427A-AEE6-0DE1906837B2}"/>
    <cellStyle name="20% - Accent5 4 2 2 2 2 2 2" xfId="16609" xr:uid="{BE3A5BAC-5BCA-4E31-9F51-808CC3891ACF}"/>
    <cellStyle name="20% - Accent5 4 2 2 2 2 3" xfId="13202" xr:uid="{DF2D9F0B-BFC9-4082-8918-4BF3115893D9}"/>
    <cellStyle name="20% - Accent5 4 2 2 2 2 4" xfId="6509" xr:uid="{9A62F3EE-764D-4623-A2EE-29C8CD4BEB89}"/>
    <cellStyle name="20% - Accent5 4 2 2 2 3" xfId="8333" xr:uid="{2C34F3AD-25EF-43B0-B4D0-647888157441}"/>
    <cellStyle name="20% - Accent5 4 2 2 2 3 2" xfId="15026" xr:uid="{AFB335F0-AF44-45B0-ABF3-499389C27C6D}"/>
    <cellStyle name="20% - Accent5 4 2 2 2 4" xfId="11619" xr:uid="{0C935F49-A565-43C8-ACE3-21301F212207}"/>
    <cellStyle name="20% - Accent5 4 2 2 2 5" xfId="4926" xr:uid="{1306E200-7B6D-410C-B964-C1B52CD0184F}"/>
    <cellStyle name="20% - Accent5 4 2 2 3" xfId="2523" xr:uid="{7D54DF81-BF78-4F3B-88AF-4B1037CC0EF0}"/>
    <cellStyle name="20% - Accent5 4 2 2 3 2" xfId="9236" xr:uid="{5EBE1928-1F10-4AED-A671-A3CD0B63ED22}"/>
    <cellStyle name="20% - Accent5 4 2 2 3 2 2" xfId="15929" xr:uid="{6AB3AA5B-AFBA-4B81-8522-09326FE4024A}"/>
    <cellStyle name="20% - Accent5 4 2 2 3 3" xfId="12522" xr:uid="{6E45E2F6-C503-4018-AE6E-727E3E9EB7CF}"/>
    <cellStyle name="20% - Accent5 4 2 2 3 4" xfId="5829" xr:uid="{2C4D81F7-00AF-441E-8EE5-C3F6ED2C93EA}"/>
    <cellStyle name="20% - Accent5 4 2 2 4" xfId="7653" xr:uid="{E155C3CC-9ED0-4D01-ABB8-38CB64F72DCE}"/>
    <cellStyle name="20% - Accent5 4 2 2 4 2" xfId="14346" xr:uid="{157C8532-B78A-48DE-B181-E02A1804721F}"/>
    <cellStyle name="20% - Accent5 4 2 2 5" xfId="10939" xr:uid="{3052363A-4564-44A4-8365-5DE7FC37FDF6}"/>
    <cellStyle name="20% - Accent5 4 2 2 6" xfId="4246" xr:uid="{9A7BF6B2-FFC4-4971-92FB-E5570E207250}"/>
    <cellStyle name="20% - Accent5 4 2 3" xfId="1363" xr:uid="{FE684B52-12B7-4CF5-A855-E5E6C9BD39E2}"/>
    <cellStyle name="20% - Accent5 4 2 3 2" xfId="2946" xr:uid="{8F9E16D3-17FB-4812-B108-C7CE851BB06C}"/>
    <cellStyle name="20% - Accent5 4 2 3 2 2" xfId="9659" xr:uid="{F14B50F1-D76F-445D-897F-D9CEBDB8B1EC}"/>
    <cellStyle name="20% - Accent5 4 2 3 2 2 2" xfId="16352" xr:uid="{0991CE00-DC00-4127-96D5-9D3D430F3EFA}"/>
    <cellStyle name="20% - Accent5 4 2 3 2 3" xfId="12945" xr:uid="{17A0987F-042F-4CB8-84C8-05E15C129437}"/>
    <cellStyle name="20% - Accent5 4 2 3 2 4" xfId="6252" xr:uid="{334DA270-0B53-4B26-B28E-D6A5CDB8D97C}"/>
    <cellStyle name="20% - Accent5 4 2 3 3" xfId="8076" xr:uid="{BA7A650B-3828-4271-B74E-4B45DA703F9E}"/>
    <cellStyle name="20% - Accent5 4 2 3 3 2" xfId="14769" xr:uid="{02531EEB-3191-4D31-9DAF-81798BC05E40}"/>
    <cellStyle name="20% - Accent5 4 2 3 4" xfId="11362" xr:uid="{B0C1E03B-5A91-4051-A737-855518E9BFE1}"/>
    <cellStyle name="20% - Accent5 4 2 3 5" xfId="4669" xr:uid="{8FE2481B-2238-41BD-8AF5-5BC3E2AEBFCC}"/>
    <cellStyle name="20% - Accent5 4 2 4" xfId="2266" xr:uid="{455545AA-1D73-4101-B09A-37CA1C9A20AD}"/>
    <cellStyle name="20% - Accent5 4 2 4 2" xfId="8979" xr:uid="{DC256035-678F-4446-A086-AED7EFD811DC}"/>
    <cellStyle name="20% - Accent5 4 2 4 2 2" xfId="15672" xr:uid="{9DC1A25D-B8DE-416E-B1BC-302B81336921}"/>
    <cellStyle name="20% - Accent5 4 2 4 3" xfId="12265" xr:uid="{EF5C8C63-F007-4C1B-8F36-2DE2E4144C0A}"/>
    <cellStyle name="20% - Accent5 4 2 4 4" xfId="5572" xr:uid="{C130A306-1210-4B95-BCAD-181E2860AFE5}"/>
    <cellStyle name="20% - Accent5 4 2 5" xfId="7396" xr:uid="{D2CADDEE-F06E-46D6-853E-BE265CB6CC8A}"/>
    <cellStyle name="20% - Accent5 4 2 5 2" xfId="14089" xr:uid="{E096A430-EB49-4BD6-BCBF-BEF56A40FE3B}"/>
    <cellStyle name="20% - Accent5 4 2 6" xfId="10682" xr:uid="{DE404C5A-956E-434B-A76E-DF942CC09748}"/>
    <cellStyle name="20% - Accent5 4 2 7" xfId="3989" xr:uid="{95A8F06D-B76E-45F5-9FDE-95CAB8888DAC}"/>
    <cellStyle name="20% - Accent5 4 3" xfId="682" xr:uid="{A910723C-685B-4ADF-9ACC-29A7AE3BAA51}"/>
    <cellStyle name="20% - Accent5 4 3 2" xfId="939" xr:uid="{ED44B43F-106E-415F-880A-F42482CF1ECE}"/>
    <cellStyle name="20% - Accent5 4 3 2 2" xfId="1619" xr:uid="{2A28868F-CB2D-42DD-99DC-9C2F08FA766A}"/>
    <cellStyle name="20% - Accent5 4 3 2 2 2" xfId="3202" xr:uid="{8252172A-E0F9-4BE4-AF3F-941D88CBE453}"/>
    <cellStyle name="20% - Accent5 4 3 2 2 2 2" xfId="9915" xr:uid="{CA0B011D-418E-4C3B-BF87-3AACFEEF8029}"/>
    <cellStyle name="20% - Accent5 4 3 2 2 2 2 2" xfId="16608" xr:uid="{277ACED3-70C8-41C8-BD4B-A0C23D27451A}"/>
    <cellStyle name="20% - Accent5 4 3 2 2 2 3" xfId="13201" xr:uid="{6EB7B531-351C-4DC6-999F-CFED75D813AC}"/>
    <cellStyle name="20% - Accent5 4 3 2 2 2 4" xfId="6508" xr:uid="{5A906692-47F9-4E77-A291-597312D4B6DB}"/>
    <cellStyle name="20% - Accent5 4 3 2 2 3" xfId="8332" xr:uid="{08B1812C-FF00-4A14-874E-B2F61D09F593}"/>
    <cellStyle name="20% - Accent5 4 3 2 2 3 2" xfId="15025" xr:uid="{4D5DEAB7-C80D-416C-A67A-BD0D6307EF58}"/>
    <cellStyle name="20% - Accent5 4 3 2 2 4" xfId="11618" xr:uid="{94CB234F-855E-42B3-AFA1-803BED80B3A6}"/>
    <cellStyle name="20% - Accent5 4 3 2 2 5" xfId="4925" xr:uid="{B7DAAD13-7046-4E2B-BEFF-6D85D55CE340}"/>
    <cellStyle name="20% - Accent5 4 3 2 3" xfId="2522" xr:uid="{1FCB7C2F-8BC0-4E91-84A8-67FB2E9B478D}"/>
    <cellStyle name="20% - Accent5 4 3 2 3 2" xfId="9235" xr:uid="{59B048BF-A200-4F32-9D39-6AEBF185D62B}"/>
    <cellStyle name="20% - Accent5 4 3 2 3 2 2" xfId="15928" xr:uid="{05C0F30B-FCAC-44C6-BCCD-2685237FF756}"/>
    <cellStyle name="20% - Accent5 4 3 2 3 3" xfId="12521" xr:uid="{3CC88C67-0D02-422D-907D-AA90F3ED8776}"/>
    <cellStyle name="20% - Accent5 4 3 2 3 4" xfId="5828" xr:uid="{909255BA-40CD-49B8-9FD2-D00A50F2E584}"/>
    <cellStyle name="20% - Accent5 4 3 2 4" xfId="7652" xr:uid="{186BAC7A-BA0D-4FD1-BD7A-240B8980558D}"/>
    <cellStyle name="20% - Accent5 4 3 2 4 2" xfId="14345" xr:uid="{4DF19342-8B49-411D-BB1A-D0FE02DB1580}"/>
    <cellStyle name="20% - Accent5 4 3 2 5" xfId="10938" xr:uid="{79D808D9-5F20-4597-A10D-4DBF0AD2F725}"/>
    <cellStyle name="20% - Accent5 4 3 2 6" xfId="4245" xr:uid="{A3145ED2-04C1-4F97-9321-917AB212E782}"/>
    <cellStyle name="20% - Accent5 4 3 3" xfId="1362" xr:uid="{FA5B2622-5C03-4C3C-B2D0-5A12FA3222A8}"/>
    <cellStyle name="20% - Accent5 4 3 3 2" xfId="2945" xr:uid="{75E19A82-136E-44AF-8BAD-FB4767E178BF}"/>
    <cellStyle name="20% - Accent5 4 3 3 2 2" xfId="9658" xr:uid="{0BD13092-E629-4AF5-B698-8C7B0DB895B6}"/>
    <cellStyle name="20% - Accent5 4 3 3 2 2 2" xfId="16351" xr:uid="{2A2F1A7B-8667-4EA9-A30C-B8EF33B3E06B}"/>
    <cellStyle name="20% - Accent5 4 3 3 2 3" xfId="12944" xr:uid="{444456E8-B5C3-45C8-9660-0AA7FA26D714}"/>
    <cellStyle name="20% - Accent5 4 3 3 2 4" xfId="6251" xr:uid="{095231E1-7DEC-4995-83C0-41212C711A8A}"/>
    <cellStyle name="20% - Accent5 4 3 3 3" xfId="8075" xr:uid="{3290E1F2-2BF4-4E5E-8A24-BBBA1E46A449}"/>
    <cellStyle name="20% - Accent5 4 3 3 3 2" xfId="14768" xr:uid="{7BB098AE-C95B-484A-8B8B-7F891785F812}"/>
    <cellStyle name="20% - Accent5 4 3 3 4" xfId="11361" xr:uid="{235A4EF2-2685-4532-81D6-1B7E5FCD0BCA}"/>
    <cellStyle name="20% - Accent5 4 3 3 5" xfId="4668" xr:uid="{9EC5A3C2-412B-44E6-BAE5-E8AEB4704590}"/>
    <cellStyle name="20% - Accent5 4 3 4" xfId="2265" xr:uid="{9F05CA66-3863-4A6C-B4D8-4CB46BE7596A}"/>
    <cellStyle name="20% - Accent5 4 3 4 2" xfId="8978" xr:uid="{B2A8E21B-356F-47BD-9803-3C80A50BF5D6}"/>
    <cellStyle name="20% - Accent5 4 3 4 2 2" xfId="15671" xr:uid="{49EA260A-E094-4C7A-A15F-5E9778550AA9}"/>
    <cellStyle name="20% - Accent5 4 3 4 3" xfId="12264" xr:uid="{D8CAC44D-357D-4C4D-A270-287830250960}"/>
    <cellStyle name="20% - Accent5 4 3 4 4" xfId="5571" xr:uid="{E3479B83-A0AF-49BC-AF9E-5DDF09ED33DA}"/>
    <cellStyle name="20% - Accent5 4 3 5" xfId="7395" xr:uid="{B84419F1-B3C6-4C26-91C2-45B9DB1503EC}"/>
    <cellStyle name="20% - Accent5 4 3 5 2" xfId="14088" xr:uid="{983045A4-ABB1-429C-94C8-B8CAA5E3BB70}"/>
    <cellStyle name="20% - Accent5 4 3 6" xfId="10681" xr:uid="{D09358DF-67A9-4384-B8AE-D81B85061A10}"/>
    <cellStyle name="20% - Accent5 4 3 7" xfId="3988" xr:uid="{794DDE3C-E0E4-456C-B3D2-EF986C9946EA}"/>
    <cellStyle name="20% - Accent5 4 4" xfId="620" xr:uid="{96583214-4A67-4A5A-B873-AD0581934292}"/>
    <cellStyle name="20% - Accent5 4 4 2" xfId="1300" xr:uid="{655B248E-B7AF-4CAA-8C8C-3C65B711CE07}"/>
    <cellStyle name="20% - Accent5 4 4 2 2" xfId="2883" xr:uid="{C9E95921-A526-47D3-BB15-4A4CBB3C9936}"/>
    <cellStyle name="20% - Accent5 4 4 2 2 2" xfId="9596" xr:uid="{7A4A6F74-ACD8-4072-AFF6-66436EBDDCE5}"/>
    <cellStyle name="20% - Accent5 4 4 2 2 2 2" xfId="16289" xr:uid="{1E0719ED-941A-476B-AEF0-A4710BDB1E2A}"/>
    <cellStyle name="20% - Accent5 4 4 2 2 3" xfId="12882" xr:uid="{4F9CEE29-F9BA-4130-B098-76FAEF9D20A3}"/>
    <cellStyle name="20% - Accent5 4 4 2 2 4" xfId="6189" xr:uid="{6F966A98-D086-47A5-9C8A-52559456ECE5}"/>
    <cellStyle name="20% - Accent5 4 4 2 3" xfId="8013" xr:uid="{59463E28-5070-473C-8F23-F56824CC2037}"/>
    <cellStyle name="20% - Accent5 4 4 2 3 2" xfId="14706" xr:uid="{B1E68CEC-61B1-4F34-B162-1969F778AD9D}"/>
    <cellStyle name="20% - Accent5 4 4 2 4" xfId="11299" xr:uid="{57A8A191-EBA7-459C-B075-41264C0163FD}"/>
    <cellStyle name="20% - Accent5 4 4 2 5" xfId="4606" xr:uid="{AFBAAFDA-66B2-48D6-9602-14958700C4F2}"/>
    <cellStyle name="20% - Accent5 4 4 3" xfId="2203" xr:uid="{CCF03EA6-69FC-45AE-8974-D156B3B60B1A}"/>
    <cellStyle name="20% - Accent5 4 4 3 2" xfId="8916" xr:uid="{D7E73F42-4AA6-4C12-B057-EF75195D161B}"/>
    <cellStyle name="20% - Accent5 4 4 3 2 2" xfId="15609" xr:uid="{2D12F971-D5FA-4A30-AE6C-FBE9F4423C9E}"/>
    <cellStyle name="20% - Accent5 4 4 3 3" xfId="12202" xr:uid="{0C109079-85D3-4CE2-A094-CD4FEEC14FDD}"/>
    <cellStyle name="20% - Accent5 4 4 3 4" xfId="5509" xr:uid="{A17955A1-E230-4804-9A84-E899603FF2D2}"/>
    <cellStyle name="20% - Accent5 4 4 4" xfId="7333" xr:uid="{885CA642-BE69-43C6-99A3-D3F85071E8C4}"/>
    <cellStyle name="20% - Accent5 4 4 4 2" xfId="14026" xr:uid="{B4AF54F8-BAC3-416E-9370-1B479E787DA0}"/>
    <cellStyle name="20% - Accent5 4 4 5" xfId="10619" xr:uid="{367DAB2E-6262-4E49-B99C-B7FEE9CA3594}"/>
    <cellStyle name="20% - Accent5 4 4 6" xfId="3926" xr:uid="{3C2EB562-ABFD-497B-86EB-742659FE3684}"/>
    <cellStyle name="20% - Accent5 4 5" xfId="877" xr:uid="{918909A2-61E3-40F1-97BB-720F69D9B79D}"/>
    <cellStyle name="20% - Accent5 4 5 2" xfId="1557" xr:uid="{53520A9F-1A82-4D35-9C18-CF02E061421D}"/>
    <cellStyle name="20% - Accent5 4 5 2 2" xfId="3140" xr:uid="{6AC72F95-07F9-4E5A-A5AF-1D21DD9635C5}"/>
    <cellStyle name="20% - Accent5 4 5 2 2 2" xfId="9853" xr:uid="{6AA3792D-6211-45CE-92A7-EDCF559A6114}"/>
    <cellStyle name="20% - Accent5 4 5 2 2 2 2" xfId="16546" xr:uid="{B5B0AED9-F95F-45A0-AAC5-8BFD9AB68A6F}"/>
    <cellStyle name="20% - Accent5 4 5 2 2 3" xfId="13139" xr:uid="{0709F80F-A1B9-4D53-99F3-C145D60AB483}"/>
    <cellStyle name="20% - Accent5 4 5 2 2 4" xfId="6446" xr:uid="{AF410D66-979A-46DD-93E8-5A011126BD2F}"/>
    <cellStyle name="20% - Accent5 4 5 2 3" xfId="8270" xr:uid="{BD8F7504-0F8C-4E43-B2D4-705FD74BF822}"/>
    <cellStyle name="20% - Accent5 4 5 2 3 2" xfId="14963" xr:uid="{C956B2FB-2F1A-4488-8A23-174B3A8E1458}"/>
    <cellStyle name="20% - Accent5 4 5 2 4" xfId="11556" xr:uid="{2180695F-AA7E-46D5-BF91-8FDF094F235F}"/>
    <cellStyle name="20% - Accent5 4 5 2 5" xfId="4863" xr:uid="{48970AF5-9A87-4BA2-BB16-A026A14C6BE2}"/>
    <cellStyle name="20% - Accent5 4 5 3" xfId="2460" xr:uid="{2F5B883A-3D65-4826-8DA0-FB5908B5400B}"/>
    <cellStyle name="20% - Accent5 4 5 3 2" xfId="9173" xr:uid="{2F7BEA7E-702E-435C-AF8C-74D964C35B1C}"/>
    <cellStyle name="20% - Accent5 4 5 3 2 2" xfId="15866" xr:uid="{BFD608CB-C375-4746-BF50-C40EEE0FDCD2}"/>
    <cellStyle name="20% - Accent5 4 5 3 3" xfId="12459" xr:uid="{1461272B-4E77-41DA-896B-80D0319616C3}"/>
    <cellStyle name="20% - Accent5 4 5 3 4" xfId="5766" xr:uid="{CCB8707C-F82A-4A0C-9FB4-C39A11C1FA30}"/>
    <cellStyle name="20% - Accent5 4 5 4" xfId="7590" xr:uid="{4F9AE6CB-6A1E-46E3-B184-7B666D37042D}"/>
    <cellStyle name="20% - Accent5 4 5 4 2" xfId="14283" xr:uid="{2B259156-1241-40B5-AFC3-02C114F02298}"/>
    <cellStyle name="20% - Accent5 4 5 5" xfId="10876" xr:uid="{AE77EC6F-BC4E-4754-9D4A-45A7BDD6001C}"/>
    <cellStyle name="20% - Accent5 4 5 6" xfId="4183" xr:uid="{85E1B577-FC34-44C8-AC2C-C22D8959FF3F}"/>
    <cellStyle name="20% - Accent5 4 6" xfId="537" xr:uid="{CA0437CB-9A12-4181-BD8F-CB38A4FB760A}"/>
    <cellStyle name="20% - Accent5 4 6 2" xfId="1217" xr:uid="{29AC462C-A175-465F-B6B7-F8E9D2861504}"/>
    <cellStyle name="20% - Accent5 4 6 2 2" xfId="2800" xr:uid="{A7ACFF0D-1E41-4F59-B5F3-9879B7609FF2}"/>
    <cellStyle name="20% - Accent5 4 6 2 2 2" xfId="9513" xr:uid="{F97D574D-2B42-4363-A884-AAE749C16EA1}"/>
    <cellStyle name="20% - Accent5 4 6 2 2 2 2" xfId="16206" xr:uid="{FD06E3E6-3741-42FB-B0F4-26AB6D45320C}"/>
    <cellStyle name="20% - Accent5 4 6 2 2 3" xfId="12799" xr:uid="{E6F71ACF-4310-4238-A843-FD37EBE523F8}"/>
    <cellStyle name="20% - Accent5 4 6 2 2 4" xfId="6106" xr:uid="{ABACA4A4-FE11-4AC1-8FD0-1EF79C07EDD9}"/>
    <cellStyle name="20% - Accent5 4 6 2 3" xfId="7930" xr:uid="{C7A25CD3-530B-4796-A8B7-1C210D662D65}"/>
    <cellStyle name="20% - Accent5 4 6 2 3 2" xfId="14623" xr:uid="{079CE611-AE29-436D-94AC-6531CD87E421}"/>
    <cellStyle name="20% - Accent5 4 6 2 4" xfId="11216" xr:uid="{AED5BE23-4316-411D-BD30-7B084B7C86B6}"/>
    <cellStyle name="20% - Accent5 4 6 2 5" xfId="4523" xr:uid="{0AD2DC31-F787-4B74-A7A5-C51003DFA4A4}"/>
    <cellStyle name="20% - Accent5 4 6 3" xfId="2120" xr:uid="{D3D04A25-BDB7-4685-8522-59250C9FBD07}"/>
    <cellStyle name="20% - Accent5 4 6 3 2" xfId="8833" xr:uid="{926DC4AF-A325-4CD6-B89D-FA5A012C19CF}"/>
    <cellStyle name="20% - Accent5 4 6 3 2 2" xfId="15526" xr:uid="{2B397019-8204-48BF-879F-1FC084B1DCB5}"/>
    <cellStyle name="20% - Accent5 4 6 3 3" xfId="12119" xr:uid="{1C12B987-9524-490F-9CE6-011678C78F81}"/>
    <cellStyle name="20% - Accent5 4 6 3 4" xfId="5426" xr:uid="{4E4EA920-41FF-4FF2-A3E9-50973ADD7086}"/>
    <cellStyle name="20% - Accent5 4 6 4" xfId="7250" xr:uid="{FF2F747C-4D26-4BEC-997E-293EC40F3E3A}"/>
    <cellStyle name="20% - Accent5 4 6 4 2" xfId="13943" xr:uid="{FE425AF7-5D48-479C-8087-BA015F76D885}"/>
    <cellStyle name="20% - Accent5 4 6 5" xfId="10536" xr:uid="{435C26A0-3990-4347-8D16-447FEC631EA9}"/>
    <cellStyle name="20% - Accent5 4 6 6" xfId="3843" xr:uid="{A4EB249C-93EC-410F-AEA8-4FCC042EEA85}"/>
    <cellStyle name="20% - Accent5 4 7" xfId="410" xr:uid="{75F682D1-1CB9-4570-92EE-A0D342C9759C}"/>
    <cellStyle name="20% - Accent5 4 7 2" xfId="1993" xr:uid="{34531F11-F772-4C3B-886C-A61B3C5C80E9}"/>
    <cellStyle name="20% - Accent5 4 7 2 2" xfId="8706" xr:uid="{D58A1FDA-BEC6-48FB-8748-2665C95AECCC}"/>
    <cellStyle name="20% - Accent5 4 7 2 2 2" xfId="15399" xr:uid="{17B396CF-E75F-4A5B-9062-8AEBF5758DD9}"/>
    <cellStyle name="20% - Accent5 4 7 2 3" xfId="11992" xr:uid="{7F88F0D6-D38D-4218-AE07-556E29D91DA8}"/>
    <cellStyle name="20% - Accent5 4 7 2 4" xfId="5299" xr:uid="{6241947D-57DB-4A3C-A167-20EAFAAA5734}"/>
    <cellStyle name="20% - Accent5 4 7 3" xfId="7123" xr:uid="{5E62FDB9-CAD7-4AF0-8BA5-AE44F0A3B4FF}"/>
    <cellStyle name="20% - Accent5 4 7 3 2" xfId="13816" xr:uid="{C81EC614-2AC7-4408-8241-A080DDB89601}"/>
    <cellStyle name="20% - Accent5 4 7 4" xfId="10409" xr:uid="{0DE977F9-EAF3-4113-91B8-7B8514835C5E}"/>
    <cellStyle name="20% - Accent5 4 7 5" xfId="3716" xr:uid="{D9BFFDF9-53EA-403A-B8BA-00B2D0DC405C}"/>
    <cellStyle name="20% - Accent5 4 8" xfId="1090" xr:uid="{DB133C2C-23EA-4777-B496-D9E3C8D659AE}"/>
    <cellStyle name="20% - Accent5 4 8 2" xfId="2673" xr:uid="{41BC0BF6-016E-42F2-A7D8-02FFBC814667}"/>
    <cellStyle name="20% - Accent5 4 8 2 2" xfId="9386" xr:uid="{51CBAF71-7B59-40E9-B432-226F225B8A1D}"/>
    <cellStyle name="20% - Accent5 4 8 2 2 2" xfId="16079" xr:uid="{2D831443-5B3B-47BE-9B8C-992C5A6A91F0}"/>
    <cellStyle name="20% - Accent5 4 8 2 3" xfId="12672" xr:uid="{7D17D0A5-855F-4E72-A742-7D0AB4AF81F8}"/>
    <cellStyle name="20% - Accent5 4 8 2 4" xfId="5979" xr:uid="{AAD941FF-0732-449A-8AC3-65C37EEF2D63}"/>
    <cellStyle name="20% - Accent5 4 8 3" xfId="7803" xr:uid="{8D144992-EE19-4258-AE0A-70FA35216011}"/>
    <cellStyle name="20% - Accent5 4 8 3 2" xfId="14496" xr:uid="{92D3F56C-176C-45A5-9F48-4954C6CDA0E1}"/>
    <cellStyle name="20% - Accent5 4 8 4" xfId="11089" xr:uid="{D37CF34F-8C63-4408-8AD8-3B73F09CFC67}"/>
    <cellStyle name="20% - Accent5 4 8 5" xfId="4396" xr:uid="{9BDFFE51-6885-4A28-95ED-379615AEF07F}"/>
    <cellStyle name="20% - Accent5 4 9" xfId="352" xr:uid="{02B49BC7-82D2-408B-BD30-6B88DE744FDE}"/>
    <cellStyle name="20% - Accent5 4 9 2" xfId="1935" xr:uid="{D22E6B1D-51A0-4F60-8C84-7A11527FB683}"/>
    <cellStyle name="20% - Accent5 4 9 2 2" xfId="8648" xr:uid="{D5E782C3-EEED-4E58-9DD1-8592A3CDA2EA}"/>
    <cellStyle name="20% - Accent5 4 9 2 2 2" xfId="15341" xr:uid="{CAA51A04-118A-4F2E-9164-C73812F2B1C3}"/>
    <cellStyle name="20% - Accent5 4 9 2 3" xfId="11934" xr:uid="{E476F517-B45C-4622-88E4-282E94778BEE}"/>
    <cellStyle name="20% - Accent5 4 9 2 4" xfId="5241" xr:uid="{AA7E3B40-475E-4E2A-8EAE-72D0366667CD}"/>
    <cellStyle name="20% - Accent5 4 9 3" xfId="7065" xr:uid="{FB43CE5E-036D-4196-BE68-6AAC222EA790}"/>
    <cellStyle name="20% - Accent5 4 9 3 2" xfId="13758" xr:uid="{C4AEA3BA-2A0E-4BA6-B3C5-BD628D366EFC}"/>
    <cellStyle name="20% - Accent5 4 9 4" xfId="10351" xr:uid="{02247BA3-A5F2-4BBB-9D28-370607EF9CD8}"/>
    <cellStyle name="20% - Accent5 4 9 5" xfId="3658" xr:uid="{DF6ED97B-7059-4048-B6AD-7BF3768F390D}"/>
    <cellStyle name="20% - Accent5 5" xfId="139" xr:uid="{4B97CF5E-D246-476B-9E9E-5DA38F290F6F}"/>
    <cellStyle name="20% - Accent5 5 10" xfId="10258" xr:uid="{86702F7C-3D97-4B63-8B92-501B4DB3F45C}"/>
    <cellStyle name="20% - Accent5 5 11" xfId="3565" xr:uid="{D0817AAB-5266-4C98-BA42-9022EE6C8228}"/>
    <cellStyle name="20% - Accent5 5 2" xfId="941" xr:uid="{AE0828F6-A357-4824-A318-DC079CB19E58}"/>
    <cellStyle name="20% - Accent5 5 2 2" xfId="1621" xr:uid="{496BC85A-3C8E-4EC1-94EF-E946A8DFDB9E}"/>
    <cellStyle name="20% - Accent5 5 2 2 2" xfId="3204" xr:uid="{4124B02D-4BEE-42A1-9E01-729C0BF56C0E}"/>
    <cellStyle name="20% - Accent5 5 2 2 2 2" xfId="9917" xr:uid="{CE96FEAC-A1E5-4D2F-A020-DE77624D8A7D}"/>
    <cellStyle name="20% - Accent5 5 2 2 2 2 2" xfId="16610" xr:uid="{57360B90-D738-43E9-8F99-14B03CD5DCD0}"/>
    <cellStyle name="20% - Accent5 5 2 2 2 3" xfId="13203" xr:uid="{1F09711A-9BEF-4275-A6E5-A419179A340A}"/>
    <cellStyle name="20% - Accent5 5 2 2 2 4" xfId="6510" xr:uid="{F56B32F1-0E32-4265-ACF3-B39CA80273A6}"/>
    <cellStyle name="20% - Accent5 5 2 2 3" xfId="8334" xr:uid="{43BE0C94-8A62-44CD-90F3-5A4C43AF82AE}"/>
    <cellStyle name="20% - Accent5 5 2 2 3 2" xfId="15027" xr:uid="{6960259F-46FB-4747-A267-E83B45AB08AE}"/>
    <cellStyle name="20% - Accent5 5 2 2 4" xfId="11620" xr:uid="{DBA14B6F-35A5-4510-A226-242D33425E51}"/>
    <cellStyle name="20% - Accent5 5 2 2 5" xfId="4927" xr:uid="{16874931-F22E-4285-A66C-1332D676141E}"/>
    <cellStyle name="20% - Accent5 5 2 3" xfId="2524" xr:uid="{316738E3-B5C2-411E-B6D2-4DD86363E50C}"/>
    <cellStyle name="20% - Accent5 5 2 3 2" xfId="9237" xr:uid="{373487F2-462E-4B27-A02B-87B65AD7D35B}"/>
    <cellStyle name="20% - Accent5 5 2 3 2 2" xfId="15930" xr:uid="{6489839C-F776-43BC-8551-13128CE86ACE}"/>
    <cellStyle name="20% - Accent5 5 2 3 3" xfId="12523" xr:uid="{8D708F39-B064-4EFA-86AC-82FA9224343B}"/>
    <cellStyle name="20% - Accent5 5 2 3 4" xfId="5830" xr:uid="{0F9A4D8F-FF93-4C0A-8FE3-6BA218767183}"/>
    <cellStyle name="20% - Accent5 5 2 4" xfId="7654" xr:uid="{AF257FA2-45F3-4B30-AB36-7C8376505E49}"/>
    <cellStyle name="20% - Accent5 5 2 4 2" xfId="14347" xr:uid="{D70553A1-206E-455E-BF68-BEF8DFF326E8}"/>
    <cellStyle name="20% - Accent5 5 2 5" xfId="10940" xr:uid="{B26829BF-AAA5-488B-A83C-E73F3C238AFC}"/>
    <cellStyle name="20% - Accent5 5 2 6" xfId="4247" xr:uid="{C336A5D0-F57F-4065-B09C-8A40F4B3BA1F}"/>
    <cellStyle name="20% - Accent5 5 3" xfId="684" xr:uid="{8A44D411-2D2A-439A-8B3D-E0D89420C611}"/>
    <cellStyle name="20% - Accent5 5 3 2" xfId="2267" xr:uid="{22DF514D-2FA5-4E77-ACF2-96184ECCAC46}"/>
    <cellStyle name="20% - Accent5 5 3 2 2" xfId="8980" xr:uid="{E0E9C647-1930-4BFF-909A-610F547B7402}"/>
    <cellStyle name="20% - Accent5 5 3 2 2 2" xfId="15673" xr:uid="{46910479-959A-4F90-AEB9-4D0196B11580}"/>
    <cellStyle name="20% - Accent5 5 3 2 3" xfId="12266" xr:uid="{9CA7EF96-54DB-4EB7-B330-85350C3FB6E6}"/>
    <cellStyle name="20% - Accent5 5 3 2 4" xfId="5573" xr:uid="{4E5117ED-A5DC-4B7F-8DFD-5B6C6B61E30F}"/>
    <cellStyle name="20% - Accent5 5 3 3" xfId="7397" xr:uid="{CB43C603-93A3-4EEB-9B7F-CE836EF2364A}"/>
    <cellStyle name="20% - Accent5 5 3 3 2" xfId="14090" xr:uid="{45088F3C-036A-4E34-96B4-37DE1D111AF4}"/>
    <cellStyle name="20% - Accent5 5 3 4" xfId="10683" xr:uid="{3FDAEFDF-3699-478B-927E-2EF848923BFE}"/>
    <cellStyle name="20% - Accent5 5 3 5" xfId="3990" xr:uid="{6C04D365-0F4B-478E-9F13-F611F1A64891}"/>
    <cellStyle name="20% - Accent5 5 4" xfId="1364" xr:uid="{54F0142C-92E4-4CB5-B748-FCA4AA483467}"/>
    <cellStyle name="20% - Accent5 5 4 2" xfId="2947" xr:uid="{66D2FF3F-D18B-4469-A45A-09A4210CDB81}"/>
    <cellStyle name="20% - Accent5 5 4 2 2" xfId="9660" xr:uid="{94355F06-BDE1-46EE-878A-9095AF7BEB69}"/>
    <cellStyle name="20% - Accent5 5 4 2 2 2" xfId="16353" xr:uid="{CC9FB599-A497-4676-8A9F-6E7013BBC21E}"/>
    <cellStyle name="20% - Accent5 5 4 2 3" xfId="12946" xr:uid="{EFC559A1-C855-4CB2-9609-3C8E1F004856}"/>
    <cellStyle name="20% - Accent5 5 4 2 4" xfId="6253" xr:uid="{39FC237C-1A49-4C28-AF1B-89347F5A70F7}"/>
    <cellStyle name="20% - Accent5 5 4 3" xfId="8077" xr:uid="{D9BE2C10-3030-4E05-B9BE-05516ED627CB}"/>
    <cellStyle name="20% - Accent5 5 4 3 2" xfId="14770" xr:uid="{119B8459-0815-45ED-AFE8-89066489A7CE}"/>
    <cellStyle name="20% - Accent5 5 4 4" xfId="11363" xr:uid="{6D613CFB-7D9E-4689-B123-D6B17707ABDC}"/>
    <cellStyle name="20% - Accent5 5 4 5" xfId="4670" xr:uid="{A1036577-3EE1-47B0-9031-1C09E460EEF9}"/>
    <cellStyle name="20% - Accent5 5 5" xfId="380" xr:uid="{82BC5A30-A755-4933-B249-5F09B94C7407}"/>
    <cellStyle name="20% - Accent5 5 5 2" xfId="1963" xr:uid="{041803A5-BE71-41B8-8A4A-CAA43580F2A9}"/>
    <cellStyle name="20% - Accent5 5 5 2 2" xfId="8676" xr:uid="{6547AC89-6CDA-4EA1-8BD0-8A0E4E756D9C}"/>
    <cellStyle name="20% - Accent5 5 5 2 2 2" xfId="15369" xr:uid="{77EA349D-A455-4E13-B353-F9F6719226AD}"/>
    <cellStyle name="20% - Accent5 5 5 2 3" xfId="11962" xr:uid="{5571D4D5-91DE-45D6-BA68-07065FB6C603}"/>
    <cellStyle name="20% - Accent5 5 5 2 4" xfId="5269" xr:uid="{DABD5416-A784-489B-926F-3CA2313C8597}"/>
    <cellStyle name="20% - Accent5 5 5 3" xfId="7093" xr:uid="{C0598CAD-F159-42F1-9155-B80DB8C08196}"/>
    <cellStyle name="20% - Accent5 5 5 3 2" xfId="13786" xr:uid="{17E38E3E-ADD4-4851-A435-EC2AF801D119}"/>
    <cellStyle name="20% - Accent5 5 5 4" xfId="10379" xr:uid="{69542FED-FEF3-4585-ADA3-16F8D2BE633E}"/>
    <cellStyle name="20% - Accent5 5 5 5" xfId="3686" xr:uid="{04255C5D-C5DF-4B15-8914-CEFA6647DC52}"/>
    <cellStyle name="20% - Accent5 5 6" xfId="1842" xr:uid="{2CE4249D-BA37-40CB-B7CA-1768F28BE21E}"/>
    <cellStyle name="20% - Accent5 5 6 2" xfId="8555" xr:uid="{1D80BA12-E593-466E-8C0E-3B99B98EE155}"/>
    <cellStyle name="20% - Accent5 5 6 2 2" xfId="15248" xr:uid="{98451CD3-F861-47DD-A23E-51A81F353A54}"/>
    <cellStyle name="20% - Accent5 5 6 3" xfId="11841" xr:uid="{933B2819-4A13-4FCD-85B1-E43741749940}"/>
    <cellStyle name="20% - Accent5 5 6 4" xfId="5148" xr:uid="{7801637F-F902-4953-A334-F856055432BA}"/>
    <cellStyle name="20% - Accent5 5 7" xfId="3425" xr:uid="{6DBBE371-128A-43B0-B3C9-30481BA0BA2E}"/>
    <cellStyle name="20% - Accent5 5 7 2" xfId="10138" xr:uid="{DE8D4F5F-8366-45B9-B3F1-2380F6A508F5}"/>
    <cellStyle name="20% - Accent5 5 7 2 2" xfId="16831" xr:uid="{54F701A2-FB69-4B7A-AC35-104F1752F4FC}"/>
    <cellStyle name="20% - Accent5 5 7 3" xfId="13424" xr:uid="{4171A075-BBB0-4F7D-BD04-82060889170A}"/>
    <cellStyle name="20% - Accent5 5 7 4" xfId="6731" xr:uid="{667ECD79-9D54-40E7-859C-F07D827D4285}"/>
    <cellStyle name="20% - Accent5 5 8" xfId="259" xr:uid="{181F7A93-576A-4BAA-AA0F-605C681AD3DC}"/>
    <cellStyle name="20% - Accent5 5 8 2" xfId="13665" xr:uid="{01EFCACF-3A26-49EC-A7FF-B4861F082BB1}"/>
    <cellStyle name="20% - Accent5 5 8 3" xfId="6972" xr:uid="{A90EE11A-E6C4-46DB-8F2B-87EF70D261EE}"/>
    <cellStyle name="20% - Accent5 5 9" xfId="6852" xr:uid="{28679D0D-FB5A-485B-9208-E54229751B07}"/>
    <cellStyle name="20% - Accent5 5 9 2" xfId="13545" xr:uid="{ABB09DC5-8E51-4C91-9660-DA04FCC011FA}"/>
    <cellStyle name="20% - Accent5 6" xfId="158" xr:uid="{C131DC5F-F471-4535-82FB-B61F585BAE39}"/>
    <cellStyle name="20% - Accent5 6 10" xfId="3584" xr:uid="{C12E82B5-65C4-4529-9323-478ABF45E9E4}"/>
    <cellStyle name="20% - Accent5 6 2" xfId="932" xr:uid="{5E450122-E845-4CF6-9691-0916F194170E}"/>
    <cellStyle name="20% - Accent5 6 2 2" xfId="1612" xr:uid="{36293451-A724-4144-93BB-9E327FC1061C}"/>
    <cellStyle name="20% - Accent5 6 2 2 2" xfId="3195" xr:uid="{86E160A4-0344-4E06-9400-69923DEF2874}"/>
    <cellStyle name="20% - Accent5 6 2 2 2 2" xfId="9908" xr:uid="{80349434-113F-4708-B550-5549DA81A6CC}"/>
    <cellStyle name="20% - Accent5 6 2 2 2 2 2" xfId="16601" xr:uid="{1B090ECC-1024-4B6C-B002-DA865C5BD3B3}"/>
    <cellStyle name="20% - Accent5 6 2 2 2 3" xfId="13194" xr:uid="{3AFCD8D2-BB31-4D8D-A7CD-38EA436BAC7D}"/>
    <cellStyle name="20% - Accent5 6 2 2 2 4" xfId="6501" xr:uid="{8DB55BCC-5766-4417-85F9-052FA37A043A}"/>
    <cellStyle name="20% - Accent5 6 2 2 3" xfId="8325" xr:uid="{11A58741-7D59-48D3-B3D7-16C1B4F95F4D}"/>
    <cellStyle name="20% - Accent5 6 2 2 3 2" xfId="15018" xr:uid="{2A92AFB8-B3CA-4BA1-80DF-BBA2A6CACC36}"/>
    <cellStyle name="20% - Accent5 6 2 2 4" xfId="11611" xr:uid="{4444F970-40B9-456A-B89E-9027BC4F5B41}"/>
    <cellStyle name="20% - Accent5 6 2 2 5" xfId="4918" xr:uid="{5A6590EA-D24F-4625-B66B-7C1A04292EBC}"/>
    <cellStyle name="20% - Accent5 6 2 3" xfId="2515" xr:uid="{D7E70EFF-590F-4EB7-B83D-5B1B9FF8F8D4}"/>
    <cellStyle name="20% - Accent5 6 2 3 2" xfId="9228" xr:uid="{838B0E71-26C8-44D7-873A-08E9FCAF98D6}"/>
    <cellStyle name="20% - Accent5 6 2 3 2 2" xfId="15921" xr:uid="{D7BD43A7-BE5B-43B2-877C-FF12C9603088}"/>
    <cellStyle name="20% - Accent5 6 2 3 3" xfId="12514" xr:uid="{91B41901-93D0-4651-9BDB-9BF838BEC792}"/>
    <cellStyle name="20% - Accent5 6 2 3 4" xfId="5821" xr:uid="{3A7C7443-5446-4FE9-A033-F6C2CCDCA4E8}"/>
    <cellStyle name="20% - Accent5 6 2 4" xfId="7645" xr:uid="{E939387B-5ED4-41BD-AE6C-49179B49E717}"/>
    <cellStyle name="20% - Accent5 6 2 4 2" xfId="14338" xr:uid="{A1F9CC40-B17C-42CA-B9D7-B1DEECD19556}"/>
    <cellStyle name="20% - Accent5 6 2 5" xfId="10931" xr:uid="{B0927B96-723E-462D-9EB3-56FF6BEB7070}"/>
    <cellStyle name="20% - Accent5 6 2 6" xfId="4238" xr:uid="{C3AC7455-1F9C-424A-A362-532888A7B238}"/>
    <cellStyle name="20% - Accent5 6 3" xfId="1355" xr:uid="{1F9BAEDB-A65B-4A20-A4D6-7769F7C07586}"/>
    <cellStyle name="20% - Accent5 6 3 2" xfId="2938" xr:uid="{C0B708E5-87E8-45E7-BEEC-6C8B9C60D316}"/>
    <cellStyle name="20% - Accent5 6 3 2 2" xfId="9651" xr:uid="{B6B62385-FA70-49C6-86BB-0CA10EFE59C0}"/>
    <cellStyle name="20% - Accent5 6 3 2 2 2" xfId="16344" xr:uid="{EFA15180-01FE-4DE4-BC23-B8E0C702B289}"/>
    <cellStyle name="20% - Accent5 6 3 2 3" xfId="12937" xr:uid="{5AE64E9F-A5DC-495F-91DA-1B16247412BF}"/>
    <cellStyle name="20% - Accent5 6 3 2 4" xfId="6244" xr:uid="{B9DB14D2-8A89-4FC6-9721-6B960110B406}"/>
    <cellStyle name="20% - Accent5 6 3 3" xfId="8068" xr:uid="{3DEFA6FE-BB75-492E-B7ED-D3B829425DAD}"/>
    <cellStyle name="20% - Accent5 6 3 3 2" xfId="14761" xr:uid="{911243EA-5310-42FF-A995-6B0AE2A3570E}"/>
    <cellStyle name="20% - Accent5 6 3 4" xfId="11354" xr:uid="{59B29D3D-7D0E-4B31-8B49-1FAD4EFABCEF}"/>
    <cellStyle name="20% - Accent5 6 3 5" xfId="4661" xr:uid="{6AF96239-1328-4CE1-9FBA-14EAE22DB1EB}"/>
    <cellStyle name="20% - Accent5 6 4" xfId="675" xr:uid="{04EF80C1-AD21-4743-8960-D4E1A179C680}"/>
    <cellStyle name="20% - Accent5 6 4 2" xfId="2258" xr:uid="{438DD851-CD43-4947-910E-E59AF7AB25E2}"/>
    <cellStyle name="20% - Accent5 6 4 2 2" xfId="8971" xr:uid="{28C66D57-0206-42FF-8225-68212BC33477}"/>
    <cellStyle name="20% - Accent5 6 4 2 2 2" xfId="15664" xr:uid="{B0C0CBF9-60C9-4733-A068-C625E600F052}"/>
    <cellStyle name="20% - Accent5 6 4 2 3" xfId="12257" xr:uid="{4C598CC1-062D-467B-B3B2-97996826A41A}"/>
    <cellStyle name="20% - Accent5 6 4 2 4" xfId="5564" xr:uid="{42464EF9-2A04-4465-B3FD-68E4EC63DA8D}"/>
    <cellStyle name="20% - Accent5 6 4 3" xfId="7388" xr:uid="{8569471E-EC54-4450-8D09-3DF2F6B5CF1D}"/>
    <cellStyle name="20% - Accent5 6 4 3 2" xfId="14081" xr:uid="{A0C6277E-5373-4967-A640-A8EB9EA4E4C6}"/>
    <cellStyle name="20% - Accent5 6 4 4" xfId="10674" xr:uid="{C328DE03-D6D9-4392-9733-BEDAB8A235E8}"/>
    <cellStyle name="20% - Accent5 6 4 5" xfId="3981" xr:uid="{1F3F0EA1-A7BF-4680-9ADA-B4E6B2E3E146}"/>
    <cellStyle name="20% - Accent5 6 5" xfId="1861" xr:uid="{611BE0E1-50F6-4F17-8114-335F4A7201AD}"/>
    <cellStyle name="20% - Accent5 6 5 2" xfId="8574" xr:uid="{2AA4B5B9-5D36-4E4F-A313-F59175D7B2EF}"/>
    <cellStyle name="20% - Accent5 6 5 2 2" xfId="15267" xr:uid="{4CBA67C5-41AC-4032-9B12-83A58C8A9619}"/>
    <cellStyle name="20% - Accent5 6 5 3" xfId="11860" xr:uid="{9F309049-F330-4B98-BC16-E3474A54B6F0}"/>
    <cellStyle name="20% - Accent5 6 5 4" xfId="5167" xr:uid="{EC2A63A1-84EE-4E83-80EE-DE757957846E}"/>
    <cellStyle name="20% - Accent5 6 6" xfId="3444" xr:uid="{754BD835-56C0-4C49-AED1-68B50692D64D}"/>
    <cellStyle name="20% - Accent5 6 6 2" xfId="10157" xr:uid="{D36552C3-F103-4615-A198-5A1EAE9FA102}"/>
    <cellStyle name="20% - Accent5 6 6 2 2" xfId="16850" xr:uid="{F7C637B2-0A23-4B6C-B0D6-E672AB9F0AAF}"/>
    <cellStyle name="20% - Accent5 6 6 3" xfId="13443" xr:uid="{A26EF441-709E-4E44-A79C-D3ABC2670454}"/>
    <cellStyle name="20% - Accent5 6 6 4" xfId="6750" xr:uid="{BCE2C907-9098-4491-813B-CACBDC8329BC}"/>
    <cellStyle name="20% - Accent5 6 7" xfId="278" xr:uid="{937A33A4-3BB5-4DDF-90DC-E90926818958}"/>
    <cellStyle name="20% - Accent5 6 7 2" xfId="13684" xr:uid="{1AA70AED-99A8-48C9-B478-F19DFC8989AD}"/>
    <cellStyle name="20% - Accent5 6 7 3" xfId="6991" xr:uid="{4705CC22-A6D8-42F9-A1EF-3B25ED674E7E}"/>
    <cellStyle name="20% - Accent5 6 8" xfId="6871" xr:uid="{CEEAF3F9-4772-4E7D-BDD5-C593EB11DA3C}"/>
    <cellStyle name="20% - Accent5 6 8 2" xfId="13564" xr:uid="{2A3AC87A-2F04-44A2-8FD4-E4889A8559A8}"/>
    <cellStyle name="20% - Accent5 6 9" xfId="10277" xr:uid="{261BC146-8F49-42E5-BA55-1374970CE239}"/>
    <cellStyle name="20% - Accent5 7" xfId="562" xr:uid="{F708FB55-B1FD-4126-AAF2-F021B731BB12}"/>
    <cellStyle name="20% - Accent5 7 2" xfId="1242" xr:uid="{F987046F-09EB-4617-89B7-92324235EB3C}"/>
    <cellStyle name="20% - Accent5 7 2 2" xfId="2825" xr:uid="{1B9D036F-EB9F-4B0C-AFDF-96DA76FA0D5A}"/>
    <cellStyle name="20% - Accent5 7 2 2 2" xfId="9538" xr:uid="{49C699F6-880A-4BB2-9EC1-B4CE8FA3A423}"/>
    <cellStyle name="20% - Accent5 7 2 2 2 2" xfId="16231" xr:uid="{D193F823-7765-45A1-AA0B-F6A466A67B58}"/>
    <cellStyle name="20% - Accent5 7 2 2 3" xfId="12824" xr:uid="{3840A89B-FB55-49B9-87C9-082500641D3D}"/>
    <cellStyle name="20% - Accent5 7 2 2 4" xfId="6131" xr:uid="{97A9857C-66E7-4C23-93C8-C499C49CAD69}"/>
    <cellStyle name="20% - Accent5 7 2 3" xfId="7955" xr:uid="{499BE0D1-F73F-43E2-8870-338C5AC1FCFB}"/>
    <cellStyle name="20% - Accent5 7 2 3 2" xfId="14648" xr:uid="{BFA541E3-6A95-494E-9D6F-F2E9A195DC19}"/>
    <cellStyle name="20% - Accent5 7 2 4" xfId="11241" xr:uid="{BDA5A300-78F9-4E8F-95D6-DEB95E8A7AD1}"/>
    <cellStyle name="20% - Accent5 7 2 5" xfId="4548" xr:uid="{B2B5BE33-C1B7-4AA8-9E44-AC03D9A229D8}"/>
    <cellStyle name="20% - Accent5 7 3" xfId="2145" xr:uid="{122424B4-C88F-44B9-AEC1-E02E90E407CF}"/>
    <cellStyle name="20% - Accent5 7 3 2" xfId="8858" xr:uid="{1504BB72-CA59-4DD4-82F0-379BBF1C8C70}"/>
    <cellStyle name="20% - Accent5 7 3 2 2" xfId="15551" xr:uid="{1F614B42-063A-4525-A548-F930FBF48FEB}"/>
    <cellStyle name="20% - Accent5 7 3 3" xfId="12144" xr:uid="{0258FEC3-8246-4F54-BE43-D52769DDCD77}"/>
    <cellStyle name="20% - Accent5 7 3 4" xfId="5451" xr:uid="{047EE942-5C2B-40D7-BAA9-FCFB569D0F7F}"/>
    <cellStyle name="20% - Accent5 7 4" xfId="7275" xr:uid="{AA2D3068-2A02-45DC-986D-A31D2EA77D7C}"/>
    <cellStyle name="20% - Accent5 7 4 2" xfId="13968" xr:uid="{FF9D6DB6-961D-4A01-80F3-A4078FCAE248}"/>
    <cellStyle name="20% - Accent5 7 5" xfId="10561" xr:uid="{00C0B110-49BF-47F8-9F8B-E3001228AF2A}"/>
    <cellStyle name="20% - Accent5 7 6" xfId="3868" xr:uid="{36F672A1-E099-4204-BFE2-88DA5B48795E}"/>
    <cellStyle name="20% - Accent5 8" xfId="819" xr:uid="{3DF0B4E0-7BC2-4724-9227-0C5DDD518639}"/>
    <cellStyle name="20% - Accent5 8 2" xfId="1499" xr:uid="{291EBAAE-6E6B-4DE4-B038-50EC0CEE8523}"/>
    <cellStyle name="20% - Accent5 8 2 2" xfId="3082" xr:uid="{E98A4312-E49F-47F2-9AA7-4DEF42CBE5A3}"/>
    <cellStyle name="20% - Accent5 8 2 2 2" xfId="9795" xr:uid="{270E705D-0548-45C0-A92F-931E418A7284}"/>
    <cellStyle name="20% - Accent5 8 2 2 2 2" xfId="16488" xr:uid="{021799C1-E869-4B45-9125-3E74B48A29D6}"/>
    <cellStyle name="20% - Accent5 8 2 2 3" xfId="13081" xr:uid="{237A545D-5760-4A96-9CD2-9B880FCC4E61}"/>
    <cellStyle name="20% - Accent5 8 2 2 4" xfId="6388" xr:uid="{6DDA57C8-833A-4717-9305-7EF5FE5DB736}"/>
    <cellStyle name="20% - Accent5 8 2 3" xfId="8212" xr:uid="{31359CA0-1B4B-4FCB-9DC6-6EBFE856BFD5}"/>
    <cellStyle name="20% - Accent5 8 2 3 2" xfId="14905" xr:uid="{320D6465-F065-4610-BD14-D19A8144BE5E}"/>
    <cellStyle name="20% - Accent5 8 2 4" xfId="11498" xr:uid="{3FDECC77-6B7C-4598-84BF-5B6797E7C4E4}"/>
    <cellStyle name="20% - Accent5 8 2 5" xfId="4805" xr:uid="{F2FEBAA1-98A6-4234-A8D0-FDB882A2C3D6}"/>
    <cellStyle name="20% - Accent5 8 3" xfId="2402" xr:uid="{417D82EC-0361-4EAD-AEFB-1E580BBEE5DB}"/>
    <cellStyle name="20% - Accent5 8 3 2" xfId="9115" xr:uid="{99B4B562-BAEE-460C-91E4-2B140405DE95}"/>
    <cellStyle name="20% - Accent5 8 3 2 2" xfId="15808" xr:uid="{3779CF58-25C7-47E0-86DB-3D7606F49DFB}"/>
    <cellStyle name="20% - Accent5 8 3 3" xfId="12401" xr:uid="{AA8758A1-3016-4649-A29F-0AF62B9A8854}"/>
    <cellStyle name="20% - Accent5 8 3 4" xfId="5708" xr:uid="{B7B16040-78FD-46E4-A6BD-5E8625B6E11F}"/>
    <cellStyle name="20% - Accent5 8 4" xfId="7532" xr:uid="{56A760F8-7117-41CD-BD55-142C4B0AD665}"/>
    <cellStyle name="20% - Accent5 8 4 2" xfId="14225" xr:uid="{20BD1657-6A37-4688-863B-8080E6C1EED6}"/>
    <cellStyle name="20% - Accent5 8 5" xfId="10818" xr:uid="{AE793A0A-1A4D-4829-8FBE-4D703C30561E}"/>
    <cellStyle name="20% - Accent5 8 6" xfId="4125" xr:uid="{5FE5CAC1-7A87-407A-96A4-AAB6DD6152DC}"/>
    <cellStyle name="20% - Accent5 9" xfId="479" xr:uid="{20099B76-2246-4362-92A5-8F2EAFADB47C}"/>
    <cellStyle name="20% - Accent5 9 2" xfId="1159" xr:uid="{14B935A1-A78A-4874-9816-0C8EB2E8472D}"/>
    <cellStyle name="20% - Accent5 9 2 2" xfId="2742" xr:uid="{1FD66203-C9E2-41D7-ABF2-DF71EAE0093A}"/>
    <cellStyle name="20% - Accent5 9 2 2 2" xfId="9455" xr:uid="{D84A61AD-D9DC-4B84-929B-52F66E1D02BC}"/>
    <cellStyle name="20% - Accent5 9 2 2 2 2" xfId="16148" xr:uid="{7318257F-9FF8-44B9-B8A1-D9F7C7934283}"/>
    <cellStyle name="20% - Accent5 9 2 2 3" xfId="12741" xr:uid="{EF01ADA2-D10A-4914-9AC6-73A97E4FCC48}"/>
    <cellStyle name="20% - Accent5 9 2 2 4" xfId="6048" xr:uid="{B0185B7D-E38F-4B4F-8FA7-BCA471B37EE7}"/>
    <cellStyle name="20% - Accent5 9 2 3" xfId="7872" xr:uid="{8C8E203F-EA01-4BF2-8933-79AC75FDA8E7}"/>
    <cellStyle name="20% - Accent5 9 2 3 2" xfId="14565" xr:uid="{A7EFABD6-3875-427B-B0DD-9E394F70BEC3}"/>
    <cellStyle name="20% - Accent5 9 2 4" xfId="11158" xr:uid="{02EA70EF-00D7-4AF7-A087-AC30D85A8B17}"/>
    <cellStyle name="20% - Accent5 9 2 5" xfId="4465" xr:uid="{D2102E14-EFCA-4852-9F6A-61B6E9F08FEF}"/>
    <cellStyle name="20% - Accent5 9 3" xfId="2062" xr:uid="{E096705D-E41C-4B97-8023-5D492CF3B8FA}"/>
    <cellStyle name="20% - Accent5 9 3 2" xfId="8775" xr:uid="{5B866B55-3181-4DD6-B3CA-FF2E94231D99}"/>
    <cellStyle name="20% - Accent5 9 3 2 2" xfId="15468" xr:uid="{B327D6E7-643B-4075-876E-68627A611C8D}"/>
    <cellStyle name="20% - Accent5 9 3 3" xfId="12061" xr:uid="{576DA40C-4225-499D-8F9E-C734305FF334}"/>
    <cellStyle name="20% - Accent5 9 3 4" xfId="5368" xr:uid="{D618F808-8718-4551-ACB0-1ED429C7C840}"/>
    <cellStyle name="20% - Accent5 9 4" xfId="7192" xr:uid="{51AE7838-D2C2-469A-93C5-E40646B41667}"/>
    <cellStyle name="20% - Accent5 9 4 2" xfId="13885" xr:uid="{8579C190-D8C0-42D1-8D27-29B02472AB6A}"/>
    <cellStyle name="20% - Accent5 9 5" xfId="10478" xr:uid="{B151E26E-CB2A-46D7-B6D7-67A03E2A41BE}"/>
    <cellStyle name="20% - Accent5 9 6" xfId="3785" xr:uid="{A9E41A08-771D-4EFF-A22D-7BCB4FB08E98}"/>
    <cellStyle name="20% - Accent6 10" xfId="411" xr:uid="{B51828AB-85F8-4F93-8FAB-E919877C7AA6}"/>
    <cellStyle name="20% - Accent6 10 2" xfId="1994" xr:uid="{934EC354-0709-4BE2-9353-72EEB46B5AFB}"/>
    <cellStyle name="20% - Accent6 10 2 2" xfId="8707" xr:uid="{BD6C0844-254D-4243-96D1-B2AA8B4EB40E}"/>
    <cellStyle name="20% - Accent6 10 2 2 2" xfId="15400" xr:uid="{B5CDF627-CF98-4D47-9C69-01073B1A3765}"/>
    <cellStyle name="20% - Accent6 10 2 3" xfId="11993" xr:uid="{1B8F127F-B841-4028-913B-23E6F08BC9F3}"/>
    <cellStyle name="20% - Accent6 10 2 4" xfId="5300" xr:uid="{9244BBAA-4884-47A3-AB45-9BA86BBCFC3B}"/>
    <cellStyle name="20% - Accent6 10 3" xfId="7124" xr:uid="{9C16E589-4CD6-4A7E-B881-5F3235525B87}"/>
    <cellStyle name="20% - Accent6 10 3 2" xfId="13817" xr:uid="{E5E2FCA8-288D-47F5-8279-291319A11373}"/>
    <cellStyle name="20% - Accent6 10 4" xfId="10410" xr:uid="{46F62FE4-241A-471B-BD96-FA1AE8C1A850}"/>
    <cellStyle name="20% - Accent6 10 5" xfId="3717" xr:uid="{736CADAB-6867-4E1B-B27D-70B99AF4B071}"/>
    <cellStyle name="20% - Accent6 11" xfId="1091" xr:uid="{C18FFED6-B35C-4813-99CC-AD290BF000C1}"/>
    <cellStyle name="20% - Accent6 11 2" xfId="2674" xr:uid="{55D0977B-09B5-47CD-BC66-E13A2223A8F4}"/>
    <cellStyle name="20% - Accent6 11 2 2" xfId="9387" xr:uid="{CBB0A00D-F5B6-47A8-8D3D-B9C14161D2B2}"/>
    <cellStyle name="20% - Accent6 11 2 2 2" xfId="16080" xr:uid="{A08F6D48-5B9A-4FB8-A5F8-A05E7B5A54D1}"/>
    <cellStyle name="20% - Accent6 11 2 3" xfId="12673" xr:uid="{71F37E9C-81EB-452C-9688-DF3076DA930C}"/>
    <cellStyle name="20% - Accent6 11 2 4" xfId="5980" xr:uid="{9084447D-08BB-4EDB-9B91-7F0D81F826F4}"/>
    <cellStyle name="20% - Accent6 11 3" xfId="7804" xr:uid="{FABBB067-20E1-4EA1-A8DD-6CB79E1D96AD}"/>
    <cellStyle name="20% - Accent6 11 3 2" xfId="14497" xr:uid="{D7DA5057-FDA9-4515-885E-78869BF390C1}"/>
    <cellStyle name="20% - Accent6 11 4" xfId="11090" xr:uid="{07691A8F-A85A-47B7-B7A4-D94DBC67591E}"/>
    <cellStyle name="20% - Accent6 11 5" xfId="4397" xr:uid="{E6F33A60-D2A1-462C-82BD-A63546E0685B}"/>
    <cellStyle name="20% - Accent6 12" xfId="296" xr:uid="{8B344A83-E52C-4137-AFD6-9C4A0C75A0AD}"/>
    <cellStyle name="20% - Accent6 12 2" xfId="1879" xr:uid="{FF173C50-6B2A-4FE1-91BB-2052BA7347E0}"/>
    <cellStyle name="20% - Accent6 12 2 2" xfId="8592" xr:uid="{F51C03CE-D8C1-4B10-B921-6D02BCCB373A}"/>
    <cellStyle name="20% - Accent6 12 2 2 2" xfId="15285" xr:uid="{B93A63A4-E4C3-4F1A-8741-1C8D1F274D40}"/>
    <cellStyle name="20% - Accent6 12 2 3" xfId="11878" xr:uid="{CCF2D5AF-D226-4D01-8E9F-7605E32D9199}"/>
    <cellStyle name="20% - Accent6 12 2 4" xfId="5185" xr:uid="{723E66AF-537E-46D1-916A-10D2B2E1D7AA}"/>
    <cellStyle name="20% - Accent6 12 3" xfId="7009" xr:uid="{755F0F05-A4B7-4B6F-B67F-AD7A8CF587BB}"/>
    <cellStyle name="20% - Accent6 12 3 2" xfId="13702" xr:uid="{F62C5A06-7E13-47EB-AE42-F4F80FB5A745}"/>
    <cellStyle name="20% - Accent6 12 4" xfId="10295" xr:uid="{030FB194-F91E-4014-8CF2-8AE6DC7BF5AE}"/>
    <cellStyle name="20% - Accent6 12 5" xfId="3602" xr:uid="{DF772466-73B2-4D7E-A456-8717BD0BF5CD}"/>
    <cellStyle name="20% - Accent6 13" xfId="1758" xr:uid="{FD2D2509-B69C-4A80-BA34-2558120740C5}"/>
    <cellStyle name="20% - Accent6 13 2" xfId="8471" xr:uid="{8CF97623-811A-446B-83E6-DF9F8247EFB5}"/>
    <cellStyle name="20% - Accent6 13 2 2" xfId="15164" xr:uid="{495DFCB0-7B82-4886-A0D8-143372964777}"/>
    <cellStyle name="20% - Accent6 13 3" xfId="11757" xr:uid="{E054CF54-5410-4847-8F64-DCD8FA65A373}"/>
    <cellStyle name="20% - Accent6 13 4" xfId="5064" xr:uid="{B40A4E75-913C-4A4F-AD0B-D3F5C0D5D9CD}"/>
    <cellStyle name="20% - Accent6 14" xfId="3341" xr:uid="{7D31CE73-6620-4F23-B23F-5F868E464756}"/>
    <cellStyle name="20% - Accent6 14 2" xfId="10054" xr:uid="{523651C7-FDEC-4C07-A3C3-34C7C8EEA583}"/>
    <cellStyle name="20% - Accent6 14 2 2" xfId="16747" xr:uid="{D900518A-B479-4729-907F-09C1FE10D063}"/>
    <cellStyle name="20% - Accent6 14 3" xfId="13340" xr:uid="{345D04E7-3BB0-4DC0-BDA0-8E5038CB70B4}"/>
    <cellStyle name="20% - Accent6 14 4" xfId="6647" xr:uid="{B6F6CB1D-A62A-4891-9EBF-D865F66DA31F}"/>
    <cellStyle name="20% - Accent6 15" xfId="175" xr:uid="{3636EE36-1071-4F64-831C-EE0BAC83B5F4}"/>
    <cellStyle name="20% - Accent6 15 2" xfId="13581" xr:uid="{76B1FE7E-DD20-48BE-8185-184437AF1758}"/>
    <cellStyle name="20% - Accent6 15 3" xfId="6888" xr:uid="{26B51923-6E5B-472A-8F44-F509E6E52EF2}"/>
    <cellStyle name="20% - Accent6 16" xfId="3467" xr:uid="{ED004F45-72A4-423D-B31C-1CF65AC26963}"/>
    <cellStyle name="20% - Accent6 16 2" xfId="13461" xr:uid="{76C0E2FD-BEAE-4EC7-BA39-9F9A5B92D255}"/>
    <cellStyle name="20% - Accent6 16 3" xfId="6768" xr:uid="{AF369F77-83B1-46BC-80D1-69F9DD1B4A79}"/>
    <cellStyle name="20% - Accent6 17" xfId="10174" xr:uid="{65324BB5-2293-40AD-8021-8B27024E8090}"/>
    <cellStyle name="20% - Accent6 18" xfId="3481" xr:uid="{FA1B7359-A3FE-458C-BD5F-1543744CA2FC}"/>
    <cellStyle name="20% - Accent6 19" xfId="16872" xr:uid="{7E3E7228-4D3D-4498-941D-193849F48FF5}"/>
    <cellStyle name="20% - Accent6 2" xfId="63" xr:uid="{0304046B-1C67-4646-B1D4-451AB37AA1BF}"/>
    <cellStyle name="20% - Accent6 2 10" xfId="310" xr:uid="{F5A9497E-0C85-4685-9B4D-1F86B27BB990}"/>
    <cellStyle name="20% - Accent6 2 10 2" xfId="1893" xr:uid="{5BF6D650-FD99-4062-8D27-98CE442E02FD}"/>
    <cellStyle name="20% - Accent6 2 10 2 2" xfId="8606" xr:uid="{1D25662C-C490-48C8-B9BA-8B0CE415B40E}"/>
    <cellStyle name="20% - Accent6 2 10 2 2 2" xfId="15299" xr:uid="{BAFC16B8-6B56-4F51-9920-33A3469948D4}"/>
    <cellStyle name="20% - Accent6 2 10 2 3" xfId="11892" xr:uid="{2BBF8D34-293B-4E5A-8572-B0BD36EC90C6}"/>
    <cellStyle name="20% - Accent6 2 10 2 4" xfId="5199" xr:uid="{87C5D94D-CB0B-4424-B8D9-9729AABE9A94}"/>
    <cellStyle name="20% - Accent6 2 10 3" xfId="7023" xr:uid="{46AD4493-90D5-4756-BD26-B3A3C54FD0B2}"/>
    <cellStyle name="20% - Accent6 2 10 3 2" xfId="13716" xr:uid="{FAF03C75-A873-4C8A-B63A-8C4DC194C14E}"/>
    <cellStyle name="20% - Accent6 2 10 4" xfId="10309" xr:uid="{55222D1B-FF80-4A4C-8FE7-E5FE7EAD911F}"/>
    <cellStyle name="20% - Accent6 2 10 5" xfId="3616" xr:uid="{2F777D44-9A2E-4313-A6B0-E2BE3D66A097}"/>
    <cellStyle name="20% - Accent6 2 11" xfId="1772" xr:uid="{8A160C30-74D2-4960-AA87-CDE6FC3D34A7}"/>
    <cellStyle name="20% - Accent6 2 11 2" xfId="8485" xr:uid="{D5D470B7-9218-4595-8E8B-FBB8666586C9}"/>
    <cellStyle name="20% - Accent6 2 11 2 2" xfId="15178" xr:uid="{5AFF1447-73A3-4D9E-A6D0-CA2D6C9B9BCA}"/>
    <cellStyle name="20% - Accent6 2 11 3" xfId="11771" xr:uid="{DCCBDF8A-18B8-4BB2-A215-3E010A45E598}"/>
    <cellStyle name="20% - Accent6 2 11 4" xfId="5078" xr:uid="{1C8B2C99-B6EA-4527-A3CD-00C0A1B37B68}"/>
    <cellStyle name="20% - Accent6 2 12" xfId="3355" xr:uid="{7EDBECB9-C939-45BF-AE2F-12564BD8E238}"/>
    <cellStyle name="20% - Accent6 2 12 2" xfId="10068" xr:uid="{BCD650D8-2A3B-4332-96EE-D01B2EF978F5}"/>
    <cellStyle name="20% - Accent6 2 12 2 2" xfId="16761" xr:uid="{8A5A04D4-6FB9-42DA-94DA-C475278F2038}"/>
    <cellStyle name="20% - Accent6 2 12 3" xfId="13354" xr:uid="{EA8E98EE-FDD6-4A12-AB68-DAD601DBAFA1}"/>
    <cellStyle name="20% - Accent6 2 12 4" xfId="6661" xr:uid="{7A4BB3C7-F1FA-4898-93A6-D53782FD81B2}"/>
    <cellStyle name="20% - Accent6 2 13" xfId="189" xr:uid="{2452A403-0FB6-4CD1-A9CE-921C25E2E9B0}"/>
    <cellStyle name="20% - Accent6 2 13 2" xfId="13595" xr:uid="{0D2F5149-29F1-49CF-9B43-0A2F9A564B85}"/>
    <cellStyle name="20% - Accent6 2 13 3" xfId="6902" xr:uid="{520A2453-1D47-498F-8CF2-534DE5D358D6}"/>
    <cellStyle name="20% - Accent6 2 14" xfId="6782" xr:uid="{2B6EBC32-6FB3-43DF-8FB9-3435C10C0BCE}"/>
    <cellStyle name="20% - Accent6 2 14 2" xfId="13475" xr:uid="{514EFF9C-35EC-4200-BFA6-C5C6FCA958BE}"/>
    <cellStyle name="20% - Accent6 2 15" xfId="10188" xr:uid="{FE92BD90-7D1B-4DFD-B37C-573121145F32}"/>
    <cellStyle name="20% - Accent6 2 16" xfId="3495" xr:uid="{F5A0FBE2-9FF4-4BF0-9064-1EF4BF38D1D7}"/>
    <cellStyle name="20% - Accent6 2 2" xfId="86" xr:uid="{7D936A4C-18C5-4BE8-A9B5-8D376FB14A28}"/>
    <cellStyle name="20% - Accent6 2 2 10" xfId="1791" xr:uid="{1E2D832F-CBB9-40C6-9266-1616F79A97F4}"/>
    <cellStyle name="20% - Accent6 2 2 10 2" xfId="8504" xr:uid="{334A72D7-7658-4353-8563-FE24D3BBED4B}"/>
    <cellStyle name="20% - Accent6 2 2 10 2 2" xfId="15197" xr:uid="{8676A615-1381-4FBD-A57E-193DA6558198}"/>
    <cellStyle name="20% - Accent6 2 2 10 3" xfId="11790" xr:uid="{C50AD559-DF41-449E-88CE-E25239459812}"/>
    <cellStyle name="20% - Accent6 2 2 10 4" xfId="5097" xr:uid="{95261635-06C8-421B-8ECD-D1E384DD7540}"/>
    <cellStyle name="20% - Accent6 2 2 11" xfId="3374" xr:uid="{993436FD-0110-4D2F-9624-6FACD6B988DF}"/>
    <cellStyle name="20% - Accent6 2 2 11 2" xfId="10087" xr:uid="{57125F32-B92A-4149-8A05-AAA73AE69BC2}"/>
    <cellStyle name="20% - Accent6 2 2 11 2 2" xfId="16780" xr:uid="{69566EB5-186F-4D37-8A5E-C9D1FD168C0D}"/>
    <cellStyle name="20% - Accent6 2 2 11 3" xfId="13373" xr:uid="{F33E98EC-9BB2-4D1B-9350-C39835B58F1A}"/>
    <cellStyle name="20% - Accent6 2 2 11 4" xfId="6680" xr:uid="{59CE655E-8311-4990-9F1E-726B5124D816}"/>
    <cellStyle name="20% - Accent6 2 2 12" xfId="208" xr:uid="{9C920FE4-6636-4578-8B67-AC14110E8084}"/>
    <cellStyle name="20% - Accent6 2 2 12 2" xfId="13614" xr:uid="{BEC2D58C-1323-4159-B038-0312B3E81A50}"/>
    <cellStyle name="20% - Accent6 2 2 12 3" xfId="6921" xr:uid="{208A0282-B9FA-4338-9FFD-3FDB9C3D8333}"/>
    <cellStyle name="20% - Accent6 2 2 13" xfId="6801" xr:uid="{93F43741-7D79-444F-8242-94C994FB9282}"/>
    <cellStyle name="20% - Accent6 2 2 13 2" xfId="13494" xr:uid="{5DC152F5-2315-4DE4-A3F6-7A478BC52E4F}"/>
    <cellStyle name="20% - Accent6 2 2 14" xfId="10207" xr:uid="{83CFB0B3-80AE-452A-B476-9196CCD24AF0}"/>
    <cellStyle name="20% - Accent6 2 2 15" xfId="3514" xr:uid="{A6219576-3D0F-437B-860E-AEBAE08B6FE7}"/>
    <cellStyle name="20% - Accent6 2 2 2" xfId="688" xr:uid="{C2FD12FA-68DC-4056-905F-139D82663F26}"/>
    <cellStyle name="20% - Accent6 2 2 2 2" xfId="945" xr:uid="{F88F9B57-9B40-4E95-A8C5-9851C7EA5B21}"/>
    <cellStyle name="20% - Accent6 2 2 2 2 2" xfId="1625" xr:uid="{4C7D0872-5715-4CDE-B803-05F3A7DB1945}"/>
    <cellStyle name="20% - Accent6 2 2 2 2 2 2" xfId="3208" xr:uid="{C270CCE9-3728-4432-99D5-A11CF0CCAD2F}"/>
    <cellStyle name="20% - Accent6 2 2 2 2 2 2 2" xfId="9921" xr:uid="{C65558CD-90C2-4670-B0F2-3B7B18A35D79}"/>
    <cellStyle name="20% - Accent6 2 2 2 2 2 2 2 2" xfId="16614" xr:uid="{CC6669CF-BE42-449A-87B0-8EB09FF790AC}"/>
    <cellStyle name="20% - Accent6 2 2 2 2 2 2 3" xfId="13207" xr:uid="{F1CB2566-7717-40FF-B9AE-0A169F7FBBDA}"/>
    <cellStyle name="20% - Accent6 2 2 2 2 2 2 4" xfId="6514" xr:uid="{D65125A2-7E86-4736-836A-BAA0B11E0F94}"/>
    <cellStyle name="20% - Accent6 2 2 2 2 2 3" xfId="8338" xr:uid="{46C989DE-364C-4460-A459-1C8611C2F3EE}"/>
    <cellStyle name="20% - Accent6 2 2 2 2 2 3 2" xfId="15031" xr:uid="{582EEBF9-A2A7-4A06-83BB-AC877FB6EE0B}"/>
    <cellStyle name="20% - Accent6 2 2 2 2 2 4" xfId="11624" xr:uid="{A7F2BA9D-3AFC-4174-9420-6C2AAA26ACFB}"/>
    <cellStyle name="20% - Accent6 2 2 2 2 2 5" xfId="4931" xr:uid="{85416601-CA11-43B7-A5CC-4A3CEAB7436D}"/>
    <cellStyle name="20% - Accent6 2 2 2 2 3" xfId="2528" xr:uid="{0E9110EC-6165-47B2-AAAC-742D1E9B9E3C}"/>
    <cellStyle name="20% - Accent6 2 2 2 2 3 2" xfId="9241" xr:uid="{A63746CD-3275-4827-825A-1108AB0EC807}"/>
    <cellStyle name="20% - Accent6 2 2 2 2 3 2 2" xfId="15934" xr:uid="{E2B8EDA9-6D1D-425F-9B62-660A2F205CD3}"/>
    <cellStyle name="20% - Accent6 2 2 2 2 3 3" xfId="12527" xr:uid="{3F7D36BB-7273-4249-A444-9374719FD3F8}"/>
    <cellStyle name="20% - Accent6 2 2 2 2 3 4" xfId="5834" xr:uid="{0F046AAF-0E77-4194-8BB8-5B90B09EEEB6}"/>
    <cellStyle name="20% - Accent6 2 2 2 2 4" xfId="7658" xr:uid="{F96DFE62-1CF9-4708-B570-0717D7D42175}"/>
    <cellStyle name="20% - Accent6 2 2 2 2 4 2" xfId="14351" xr:uid="{4A474FDD-9A09-4BD9-BBBD-1306923035EB}"/>
    <cellStyle name="20% - Accent6 2 2 2 2 5" xfId="10944" xr:uid="{231CEB2A-96B0-44E5-846C-4F2A079053A7}"/>
    <cellStyle name="20% - Accent6 2 2 2 2 6" xfId="4251" xr:uid="{E003F95F-97A0-4AF4-8822-3EAB9DDA0B88}"/>
    <cellStyle name="20% - Accent6 2 2 2 3" xfId="1368" xr:uid="{8052A4BC-762B-461B-BCE9-4751749647C7}"/>
    <cellStyle name="20% - Accent6 2 2 2 3 2" xfId="2951" xr:uid="{060E75AA-A0AE-4634-9138-75504C18E3F4}"/>
    <cellStyle name="20% - Accent6 2 2 2 3 2 2" xfId="9664" xr:uid="{CFB3D1CA-414A-431D-9B5A-33E9C6BB3B17}"/>
    <cellStyle name="20% - Accent6 2 2 2 3 2 2 2" xfId="16357" xr:uid="{74C07455-8ED2-409E-8F0F-369971609CB8}"/>
    <cellStyle name="20% - Accent6 2 2 2 3 2 3" xfId="12950" xr:uid="{A82AFC38-2F21-4DE6-92A6-3CE5A1CBCF2A}"/>
    <cellStyle name="20% - Accent6 2 2 2 3 2 4" xfId="6257" xr:uid="{27B068FA-8AB1-4335-87F2-36DC6356E094}"/>
    <cellStyle name="20% - Accent6 2 2 2 3 3" xfId="8081" xr:uid="{0F1FB944-5D29-48B5-A4FD-F513D6A48E77}"/>
    <cellStyle name="20% - Accent6 2 2 2 3 3 2" xfId="14774" xr:uid="{001B3E5C-E3C0-40FA-91E2-2CBA462F3873}"/>
    <cellStyle name="20% - Accent6 2 2 2 3 4" xfId="11367" xr:uid="{6650232C-B4D9-43E0-849A-8257149F2289}"/>
    <cellStyle name="20% - Accent6 2 2 2 3 5" xfId="4674" xr:uid="{607E67D8-7705-4CF0-9B25-B11A4D6041BD}"/>
    <cellStyle name="20% - Accent6 2 2 2 4" xfId="2271" xr:uid="{CF8435AF-9984-4ADF-99A2-1B0C4D2460A4}"/>
    <cellStyle name="20% - Accent6 2 2 2 4 2" xfId="8984" xr:uid="{1820DADD-8476-4C6E-9EDB-18953F40B92B}"/>
    <cellStyle name="20% - Accent6 2 2 2 4 2 2" xfId="15677" xr:uid="{B44D9B38-E5A5-4473-86DE-C9C025419C7E}"/>
    <cellStyle name="20% - Accent6 2 2 2 4 3" xfId="12270" xr:uid="{97111834-B823-4DEF-93E0-4AAB328B5A60}"/>
    <cellStyle name="20% - Accent6 2 2 2 4 4" xfId="5577" xr:uid="{D93599DE-095D-4C16-9320-494A923A6BCA}"/>
    <cellStyle name="20% - Accent6 2 2 2 5" xfId="7401" xr:uid="{D413F929-B79E-497D-AF79-E9E8D02A3480}"/>
    <cellStyle name="20% - Accent6 2 2 2 5 2" xfId="14094" xr:uid="{6DA3231F-5A06-4EC3-80B6-F6F7F2AAC366}"/>
    <cellStyle name="20% - Accent6 2 2 2 6" xfId="10687" xr:uid="{56F0A1D1-3E0D-4CA8-B022-481C835E4202}"/>
    <cellStyle name="20% - Accent6 2 2 2 7" xfId="3994" xr:uid="{5861DB4A-83F7-4A36-A733-47DF0D3E0C7B}"/>
    <cellStyle name="20% - Accent6 2 2 3" xfId="687" xr:uid="{199BE6FD-B6DD-470E-842E-D4C83A78AB96}"/>
    <cellStyle name="20% - Accent6 2 2 3 2" xfId="944" xr:uid="{6A56F891-4903-43D2-8AE7-5CD5EC8A4898}"/>
    <cellStyle name="20% - Accent6 2 2 3 2 2" xfId="1624" xr:uid="{B88E3361-676E-4692-B990-9609FDB9E433}"/>
    <cellStyle name="20% - Accent6 2 2 3 2 2 2" xfId="3207" xr:uid="{B2E5B523-81E3-4E69-8ADF-B4E797BF3D18}"/>
    <cellStyle name="20% - Accent6 2 2 3 2 2 2 2" xfId="9920" xr:uid="{EC4C9B62-0463-4824-8561-E6DE7554EB9A}"/>
    <cellStyle name="20% - Accent6 2 2 3 2 2 2 2 2" xfId="16613" xr:uid="{D075757A-0BD4-4612-B54F-3A409BA29339}"/>
    <cellStyle name="20% - Accent6 2 2 3 2 2 2 3" xfId="13206" xr:uid="{64D66CEC-C8BF-4C30-B1CC-44F8879913C3}"/>
    <cellStyle name="20% - Accent6 2 2 3 2 2 2 4" xfId="6513" xr:uid="{1E165DE1-B43B-44DB-89D7-88A637CFCE56}"/>
    <cellStyle name="20% - Accent6 2 2 3 2 2 3" xfId="8337" xr:uid="{4EBE9DE9-6BF5-48DE-8BCC-3B9B7635622D}"/>
    <cellStyle name="20% - Accent6 2 2 3 2 2 3 2" xfId="15030" xr:uid="{0C7F3B02-3E0E-4FA9-B899-BCA95CCBBE13}"/>
    <cellStyle name="20% - Accent6 2 2 3 2 2 4" xfId="11623" xr:uid="{674A6AE1-782A-4211-8552-40812C889FA0}"/>
    <cellStyle name="20% - Accent6 2 2 3 2 2 5" xfId="4930" xr:uid="{AD015864-9096-42CD-B12C-B28BFA6FF9AC}"/>
    <cellStyle name="20% - Accent6 2 2 3 2 3" xfId="2527" xr:uid="{B4375780-EC34-4F86-B488-B74A064035FB}"/>
    <cellStyle name="20% - Accent6 2 2 3 2 3 2" xfId="9240" xr:uid="{8B06A072-D28D-4D27-BC6B-63CBFAB564BF}"/>
    <cellStyle name="20% - Accent6 2 2 3 2 3 2 2" xfId="15933" xr:uid="{374F8771-D6DE-43C2-B4AF-5F7418902AEC}"/>
    <cellStyle name="20% - Accent6 2 2 3 2 3 3" xfId="12526" xr:uid="{14FDE5B0-9D58-48F6-8782-48278B17142C}"/>
    <cellStyle name="20% - Accent6 2 2 3 2 3 4" xfId="5833" xr:uid="{896EAAF7-79EE-4894-81FE-CBFA4A954AB3}"/>
    <cellStyle name="20% - Accent6 2 2 3 2 4" xfId="7657" xr:uid="{552A6A17-9906-4885-8001-03C9AEFC6407}"/>
    <cellStyle name="20% - Accent6 2 2 3 2 4 2" xfId="14350" xr:uid="{442E055C-D397-47F3-9E3F-0D8EBD630E6F}"/>
    <cellStyle name="20% - Accent6 2 2 3 2 5" xfId="10943" xr:uid="{95745DEE-450F-4415-93B6-6F9CBC2A501C}"/>
    <cellStyle name="20% - Accent6 2 2 3 2 6" xfId="4250" xr:uid="{8FAE47B9-65C2-4953-AB1C-19A95273F6DE}"/>
    <cellStyle name="20% - Accent6 2 2 3 3" xfId="1367" xr:uid="{F9EE31D8-E301-4333-9E17-913313AE6A0C}"/>
    <cellStyle name="20% - Accent6 2 2 3 3 2" xfId="2950" xr:uid="{3A340BA8-2A76-46EF-9C1C-DA0B8B3DC841}"/>
    <cellStyle name="20% - Accent6 2 2 3 3 2 2" xfId="9663" xr:uid="{2E7E4BE7-4515-4D5C-B1F1-ABB613037FC0}"/>
    <cellStyle name="20% - Accent6 2 2 3 3 2 2 2" xfId="16356" xr:uid="{98EFB277-6FD5-4FC3-B220-F277A03EF167}"/>
    <cellStyle name="20% - Accent6 2 2 3 3 2 3" xfId="12949" xr:uid="{3FF7F04A-0C69-4EE1-B4DE-D6BEB0B4832A}"/>
    <cellStyle name="20% - Accent6 2 2 3 3 2 4" xfId="6256" xr:uid="{77358866-BB34-450D-BA33-B51FF80B02BE}"/>
    <cellStyle name="20% - Accent6 2 2 3 3 3" xfId="8080" xr:uid="{F7990467-5A7F-48A2-9FED-5A513ABC33F0}"/>
    <cellStyle name="20% - Accent6 2 2 3 3 3 2" xfId="14773" xr:uid="{5464F582-DEF3-41E3-B4D3-06DF31C0AC63}"/>
    <cellStyle name="20% - Accent6 2 2 3 3 4" xfId="11366" xr:uid="{1ED5B503-CAFA-40A9-8A9E-14CDCB59652A}"/>
    <cellStyle name="20% - Accent6 2 2 3 3 5" xfId="4673" xr:uid="{66DE9965-2FB2-4F11-95C1-F81105DABC67}"/>
    <cellStyle name="20% - Accent6 2 2 3 4" xfId="2270" xr:uid="{0D4A93C0-297B-4851-9771-6A34107AB883}"/>
    <cellStyle name="20% - Accent6 2 2 3 4 2" xfId="8983" xr:uid="{AA2B63A3-6797-4AD4-AAFE-0EE854EBCEAA}"/>
    <cellStyle name="20% - Accent6 2 2 3 4 2 2" xfId="15676" xr:uid="{630BF3E8-2BF3-482A-B196-3A9D176EE7C9}"/>
    <cellStyle name="20% - Accent6 2 2 3 4 3" xfId="12269" xr:uid="{F6000D1F-115C-4E7A-A00A-6279D0F4B564}"/>
    <cellStyle name="20% - Accent6 2 2 3 4 4" xfId="5576" xr:uid="{2F19740B-BA68-4F11-A726-94B7E00E6D2B}"/>
    <cellStyle name="20% - Accent6 2 2 3 5" xfId="7400" xr:uid="{35448C0D-8B7A-4D59-9C58-B1197AAB0249}"/>
    <cellStyle name="20% - Accent6 2 2 3 5 2" xfId="14093" xr:uid="{36D705F6-6DB7-4C88-9BBD-2668F3873D34}"/>
    <cellStyle name="20% - Accent6 2 2 3 6" xfId="10686" xr:uid="{0D1155B2-8208-4C9A-A373-B2589C311CC4}"/>
    <cellStyle name="20% - Accent6 2 2 3 7" xfId="3993" xr:uid="{10133281-253F-41DE-BEE4-266CD2F9CA9C}"/>
    <cellStyle name="20% - Accent6 2 2 4" xfId="597" xr:uid="{688E0855-F895-4BCE-BA55-2E25A3141FC8}"/>
    <cellStyle name="20% - Accent6 2 2 4 2" xfId="1277" xr:uid="{40AA50E3-C603-49C7-9DA5-48D25CB4D7B9}"/>
    <cellStyle name="20% - Accent6 2 2 4 2 2" xfId="2860" xr:uid="{AD80B240-A557-41DD-AAAB-0789F585FAB3}"/>
    <cellStyle name="20% - Accent6 2 2 4 2 2 2" xfId="9573" xr:uid="{F473C1F7-4371-48FE-B3DB-45135A1A1B61}"/>
    <cellStyle name="20% - Accent6 2 2 4 2 2 2 2" xfId="16266" xr:uid="{DAC57447-4B92-4748-9831-50B41C24CB3F}"/>
    <cellStyle name="20% - Accent6 2 2 4 2 2 3" xfId="12859" xr:uid="{5FCA3195-5E77-439D-A849-1260BAD56F5D}"/>
    <cellStyle name="20% - Accent6 2 2 4 2 2 4" xfId="6166" xr:uid="{BFD16EAE-EAED-430A-8D8A-B9448C5CF497}"/>
    <cellStyle name="20% - Accent6 2 2 4 2 3" xfId="7990" xr:uid="{1C751E10-4CDE-4F29-B395-1DCC4A48B87F}"/>
    <cellStyle name="20% - Accent6 2 2 4 2 3 2" xfId="14683" xr:uid="{54765E2F-7514-447B-BCFB-46A6085C7DC3}"/>
    <cellStyle name="20% - Accent6 2 2 4 2 4" xfId="11276" xr:uid="{A3868FB3-B3F9-428A-AD5D-40A10C6816DF}"/>
    <cellStyle name="20% - Accent6 2 2 4 2 5" xfId="4583" xr:uid="{490EDE9F-977B-4009-AEF4-3188A5D57FA4}"/>
    <cellStyle name="20% - Accent6 2 2 4 3" xfId="2180" xr:uid="{70FB4E52-33F9-417A-8693-C004F2729B74}"/>
    <cellStyle name="20% - Accent6 2 2 4 3 2" xfId="8893" xr:uid="{C797C3C2-552C-437C-9D90-E20DA4BEE3C6}"/>
    <cellStyle name="20% - Accent6 2 2 4 3 2 2" xfId="15586" xr:uid="{2B834C96-EE6A-4644-B58B-F21DDE11E72F}"/>
    <cellStyle name="20% - Accent6 2 2 4 3 3" xfId="12179" xr:uid="{C88934E4-691D-4BFD-8CAA-9238A0B7AC95}"/>
    <cellStyle name="20% - Accent6 2 2 4 3 4" xfId="5486" xr:uid="{0CFE117C-1915-4EF7-9375-BA35943457B4}"/>
    <cellStyle name="20% - Accent6 2 2 4 4" xfId="7310" xr:uid="{AC01AFA8-FD8A-42BB-A92F-B2258CE04C30}"/>
    <cellStyle name="20% - Accent6 2 2 4 4 2" xfId="14003" xr:uid="{BC748413-9480-4DD5-B83E-5F7D03FA9DB1}"/>
    <cellStyle name="20% - Accent6 2 2 4 5" xfId="10596" xr:uid="{F711E685-F97A-4998-BE2E-88E5E3FF8A71}"/>
    <cellStyle name="20% - Accent6 2 2 4 6" xfId="3903" xr:uid="{37E0AD40-F829-455A-BC5C-1D1DE7FD67DB}"/>
    <cellStyle name="20% - Accent6 2 2 5" xfId="854" xr:uid="{EBFF8FA5-4B20-44F3-9779-4B146D791884}"/>
    <cellStyle name="20% - Accent6 2 2 5 2" xfId="1534" xr:uid="{EB72288D-B497-447A-9157-BCA7E8585F12}"/>
    <cellStyle name="20% - Accent6 2 2 5 2 2" xfId="3117" xr:uid="{B7D95219-8B73-4BB3-B081-324C97586242}"/>
    <cellStyle name="20% - Accent6 2 2 5 2 2 2" xfId="9830" xr:uid="{FBF113DB-10EC-4680-9B69-2519D3133C76}"/>
    <cellStyle name="20% - Accent6 2 2 5 2 2 2 2" xfId="16523" xr:uid="{796749C2-C9FE-4316-A40B-2BF93E2E0FA5}"/>
    <cellStyle name="20% - Accent6 2 2 5 2 2 3" xfId="13116" xr:uid="{AE91290B-E8F9-4857-B8BE-A4FF0FB097C8}"/>
    <cellStyle name="20% - Accent6 2 2 5 2 2 4" xfId="6423" xr:uid="{DDF6F427-755F-4776-966A-AE71E915643F}"/>
    <cellStyle name="20% - Accent6 2 2 5 2 3" xfId="8247" xr:uid="{4EE63813-5631-425A-83A1-9BB4E76512C3}"/>
    <cellStyle name="20% - Accent6 2 2 5 2 3 2" xfId="14940" xr:uid="{F9097F58-5780-42CA-AEEB-5FF69C478335}"/>
    <cellStyle name="20% - Accent6 2 2 5 2 4" xfId="11533" xr:uid="{8BA63961-71C3-4512-AEF4-DB6E45685741}"/>
    <cellStyle name="20% - Accent6 2 2 5 2 5" xfId="4840" xr:uid="{8CA6437E-CCD3-4C37-87F3-823CCF5EB3A2}"/>
    <cellStyle name="20% - Accent6 2 2 5 3" xfId="2437" xr:uid="{1948E5A6-8CC7-4081-BCA6-AAF58609461D}"/>
    <cellStyle name="20% - Accent6 2 2 5 3 2" xfId="9150" xr:uid="{A29B7C4B-3D1F-43F5-89CE-C95E4F64C99B}"/>
    <cellStyle name="20% - Accent6 2 2 5 3 2 2" xfId="15843" xr:uid="{5CE7DB97-E5EA-400F-934D-33F4ADFA2AAE}"/>
    <cellStyle name="20% - Accent6 2 2 5 3 3" xfId="12436" xr:uid="{AC33B542-0156-42B8-B85E-3AF5EE1B0EC3}"/>
    <cellStyle name="20% - Accent6 2 2 5 3 4" xfId="5743" xr:uid="{BD4181DB-695D-42D5-B7D4-65A949F15B8A}"/>
    <cellStyle name="20% - Accent6 2 2 5 4" xfId="7567" xr:uid="{6656D1EF-DAB1-43D1-A8FF-965FB350B39D}"/>
    <cellStyle name="20% - Accent6 2 2 5 4 2" xfId="14260" xr:uid="{65546E99-E0D4-4F39-A3EE-F90523E04358}"/>
    <cellStyle name="20% - Accent6 2 2 5 5" xfId="10853" xr:uid="{964473D1-84C5-43DB-B9A9-28D4D6DC016D}"/>
    <cellStyle name="20% - Accent6 2 2 5 6" xfId="4160" xr:uid="{FFD87D61-E982-4F2E-8136-A13F0692086A}"/>
    <cellStyle name="20% - Accent6 2 2 6" xfId="514" xr:uid="{9A19E4A7-2B63-4F50-888A-2693753455FC}"/>
    <cellStyle name="20% - Accent6 2 2 6 2" xfId="1194" xr:uid="{4F274DD9-E61E-4500-96BA-F2915D3871AC}"/>
    <cellStyle name="20% - Accent6 2 2 6 2 2" xfId="2777" xr:uid="{33172F27-D32B-47DD-A84B-D2DC84942BC7}"/>
    <cellStyle name="20% - Accent6 2 2 6 2 2 2" xfId="9490" xr:uid="{C528EAEB-B047-461A-8690-A5E91DB90737}"/>
    <cellStyle name="20% - Accent6 2 2 6 2 2 2 2" xfId="16183" xr:uid="{884B373A-E15D-4A84-B017-7D9A70A3574B}"/>
    <cellStyle name="20% - Accent6 2 2 6 2 2 3" xfId="12776" xr:uid="{D15A5997-0078-41E1-BF2D-14DF6A9A94F0}"/>
    <cellStyle name="20% - Accent6 2 2 6 2 2 4" xfId="6083" xr:uid="{E3919790-9C5B-44B1-BFD9-D5C406E08BDE}"/>
    <cellStyle name="20% - Accent6 2 2 6 2 3" xfId="7907" xr:uid="{FED54DF7-0BED-4D20-9E8D-49BDD82C4B16}"/>
    <cellStyle name="20% - Accent6 2 2 6 2 3 2" xfId="14600" xr:uid="{12006496-8D3C-4544-97AD-0A6D6E58C7D4}"/>
    <cellStyle name="20% - Accent6 2 2 6 2 4" xfId="11193" xr:uid="{30E3FB53-978A-44E4-AB26-9437612C57BC}"/>
    <cellStyle name="20% - Accent6 2 2 6 2 5" xfId="4500" xr:uid="{1F423F0E-C027-46F3-AD0B-77DA93BB4A87}"/>
    <cellStyle name="20% - Accent6 2 2 6 3" xfId="2097" xr:uid="{112223EB-0022-4A4C-A535-FD86E43428E5}"/>
    <cellStyle name="20% - Accent6 2 2 6 3 2" xfId="8810" xr:uid="{2923B9EB-88B9-41FE-B85B-FBDE0B5C2B42}"/>
    <cellStyle name="20% - Accent6 2 2 6 3 2 2" xfId="15503" xr:uid="{68E34173-D6AF-432B-9E9D-25CED76D48D9}"/>
    <cellStyle name="20% - Accent6 2 2 6 3 3" xfId="12096" xr:uid="{71A92988-0108-4698-8304-54C38F992B0D}"/>
    <cellStyle name="20% - Accent6 2 2 6 3 4" xfId="5403" xr:uid="{6A95E595-2718-4F60-95A0-1F43274B6FFD}"/>
    <cellStyle name="20% - Accent6 2 2 6 4" xfId="7227" xr:uid="{CDECFCEB-963A-4F86-8AFD-782F0D75B41F}"/>
    <cellStyle name="20% - Accent6 2 2 6 4 2" xfId="13920" xr:uid="{A8C71311-D81E-4EA8-AE5D-E6E4779944DB}"/>
    <cellStyle name="20% - Accent6 2 2 6 5" xfId="10513" xr:uid="{BECA748C-D01B-4167-8118-6D7B9EBC0FBC}"/>
    <cellStyle name="20% - Accent6 2 2 6 6" xfId="3820" xr:uid="{8D764DC3-2409-45F3-8910-4E92DC792980}"/>
    <cellStyle name="20% - Accent6 2 2 7" xfId="413" xr:uid="{D8DD060C-FF26-47F2-A120-29F43E5386BB}"/>
    <cellStyle name="20% - Accent6 2 2 7 2" xfId="1996" xr:uid="{D07941FD-2B2A-4629-976D-A3692E3E1356}"/>
    <cellStyle name="20% - Accent6 2 2 7 2 2" xfId="8709" xr:uid="{FCF267EC-F491-40A9-813B-2B8C44BED66B}"/>
    <cellStyle name="20% - Accent6 2 2 7 2 2 2" xfId="15402" xr:uid="{F55C16F5-717A-415B-8BCD-0956C87FC481}"/>
    <cellStyle name="20% - Accent6 2 2 7 2 3" xfId="11995" xr:uid="{B0E927E8-9345-4848-AB5C-7CBB3BECD782}"/>
    <cellStyle name="20% - Accent6 2 2 7 2 4" xfId="5302" xr:uid="{EC7D69F8-CB22-4E78-9B57-EFA4F573236F}"/>
    <cellStyle name="20% - Accent6 2 2 7 3" xfId="7126" xr:uid="{AF274B07-3F79-41D1-B988-3A40D86893C5}"/>
    <cellStyle name="20% - Accent6 2 2 7 3 2" xfId="13819" xr:uid="{33AAB6C0-543F-44F7-9841-3C4BE92CCB3B}"/>
    <cellStyle name="20% - Accent6 2 2 7 4" xfId="10412" xr:uid="{076B0498-7749-4A94-BF22-39BF452FE3E6}"/>
    <cellStyle name="20% - Accent6 2 2 7 5" xfId="3719" xr:uid="{CA97210E-4A25-4961-9407-1A5104BF7AA0}"/>
    <cellStyle name="20% - Accent6 2 2 8" xfId="1093" xr:uid="{FA193C64-9EB1-4144-9200-49A16D1FD532}"/>
    <cellStyle name="20% - Accent6 2 2 8 2" xfId="2676" xr:uid="{4B170523-7A15-41A8-B3AE-0524893790D3}"/>
    <cellStyle name="20% - Accent6 2 2 8 2 2" xfId="9389" xr:uid="{68B9749B-BC5E-4C13-850D-1B2198D4554B}"/>
    <cellStyle name="20% - Accent6 2 2 8 2 2 2" xfId="16082" xr:uid="{58727806-3A18-48AC-8069-EFAD8E3F3F6F}"/>
    <cellStyle name="20% - Accent6 2 2 8 2 3" xfId="12675" xr:uid="{24AE0019-5B61-49A7-9783-EDA3700273F7}"/>
    <cellStyle name="20% - Accent6 2 2 8 2 4" xfId="5982" xr:uid="{E81FB707-69D5-4087-A3F9-F33398F8572C}"/>
    <cellStyle name="20% - Accent6 2 2 8 3" xfId="7806" xr:uid="{C1F5FDB6-BE82-4BE6-B197-67A51414A2BA}"/>
    <cellStyle name="20% - Accent6 2 2 8 3 2" xfId="14499" xr:uid="{9BCBB91D-A764-41A8-8326-199996C2B23E}"/>
    <cellStyle name="20% - Accent6 2 2 8 4" xfId="11092" xr:uid="{74D23222-1AAE-4A0D-8C2C-650C0E981F6C}"/>
    <cellStyle name="20% - Accent6 2 2 8 5" xfId="4399" xr:uid="{E3FD9CFE-25BE-4643-A5D5-4B2DAF9D560B}"/>
    <cellStyle name="20% - Accent6 2 2 9" xfId="329" xr:uid="{080AE2D6-7B90-43A1-BD94-D0383A7956F4}"/>
    <cellStyle name="20% - Accent6 2 2 9 2" xfId="1912" xr:uid="{31E6F264-E2BF-4EF7-9702-1A0884282F7E}"/>
    <cellStyle name="20% - Accent6 2 2 9 2 2" xfId="8625" xr:uid="{99B0229A-7412-4FC1-8369-924E7271ADCB}"/>
    <cellStyle name="20% - Accent6 2 2 9 2 2 2" xfId="15318" xr:uid="{FA388821-0106-4100-B6CF-C8A00DECC065}"/>
    <cellStyle name="20% - Accent6 2 2 9 2 3" xfId="11911" xr:uid="{D706E966-D4F1-4625-A187-A031EC14B85E}"/>
    <cellStyle name="20% - Accent6 2 2 9 2 4" xfId="5218" xr:uid="{77DD186D-DC69-492B-A5C0-197440184F05}"/>
    <cellStyle name="20% - Accent6 2 2 9 3" xfId="7042" xr:uid="{03B9D72A-2318-4476-A961-E656105B494B}"/>
    <cellStyle name="20% - Accent6 2 2 9 3 2" xfId="13735" xr:uid="{DE5B5AE3-957D-4A84-B5A0-078DC3991320}"/>
    <cellStyle name="20% - Accent6 2 2 9 4" xfId="10328" xr:uid="{644A5BE3-3251-4D12-BAF9-5CB5EAC0887C}"/>
    <cellStyle name="20% - Accent6 2 2 9 5" xfId="3635" xr:uid="{63D623D8-2B1A-4A4E-9B48-9D90670712C3}"/>
    <cellStyle name="20% - Accent6 2 3" xfId="689" xr:uid="{599A2356-A458-4B8D-9ED7-F9D6304BAB8B}"/>
    <cellStyle name="20% - Accent6 2 3 2" xfId="946" xr:uid="{C4618C9C-B251-4DE1-8403-0D18AC13EF12}"/>
    <cellStyle name="20% - Accent6 2 3 2 2" xfId="1626" xr:uid="{7624656E-CEF0-484E-82F7-EBF41336687C}"/>
    <cellStyle name="20% - Accent6 2 3 2 2 2" xfId="3209" xr:uid="{B11C78B8-1822-4A60-89C7-510B183B3470}"/>
    <cellStyle name="20% - Accent6 2 3 2 2 2 2" xfId="9922" xr:uid="{62804849-1309-4893-8C09-C3344F2DF0EE}"/>
    <cellStyle name="20% - Accent6 2 3 2 2 2 2 2" xfId="16615" xr:uid="{CD902B7F-1595-47BF-B3A0-EE4BF91D77C2}"/>
    <cellStyle name="20% - Accent6 2 3 2 2 2 3" xfId="13208" xr:uid="{E365DA36-1710-4397-B3FF-9CEC8F50979B}"/>
    <cellStyle name="20% - Accent6 2 3 2 2 2 4" xfId="6515" xr:uid="{1CCE2308-2541-4782-A62A-575AD667D22A}"/>
    <cellStyle name="20% - Accent6 2 3 2 2 3" xfId="8339" xr:uid="{BDE34DCA-B33B-41E5-BBFE-C4A8461B1A95}"/>
    <cellStyle name="20% - Accent6 2 3 2 2 3 2" xfId="15032" xr:uid="{CB14B49C-0DBE-4D36-B2D7-15D233A747AA}"/>
    <cellStyle name="20% - Accent6 2 3 2 2 4" xfId="11625" xr:uid="{2EF29C9C-0574-44C5-B8B7-81078AA9073E}"/>
    <cellStyle name="20% - Accent6 2 3 2 2 5" xfId="4932" xr:uid="{2AAA173C-9A4B-4CD6-9C90-C7E5453A6B01}"/>
    <cellStyle name="20% - Accent6 2 3 2 3" xfId="2529" xr:uid="{3DA12B34-6FBB-4D33-8E6E-2442C971CFA1}"/>
    <cellStyle name="20% - Accent6 2 3 2 3 2" xfId="9242" xr:uid="{69A016AD-D72F-4EFB-B04E-3D5919539104}"/>
    <cellStyle name="20% - Accent6 2 3 2 3 2 2" xfId="15935" xr:uid="{DD819CD4-CA8D-4F24-96A1-8C071F6F00A9}"/>
    <cellStyle name="20% - Accent6 2 3 2 3 3" xfId="12528" xr:uid="{1643D077-2292-476E-8C10-EDBA5B0F60D9}"/>
    <cellStyle name="20% - Accent6 2 3 2 3 4" xfId="5835" xr:uid="{ADD65229-F545-42E6-A27B-BE97142057E3}"/>
    <cellStyle name="20% - Accent6 2 3 2 4" xfId="7659" xr:uid="{E3E0E25D-EC62-44D8-80EA-E593D682D295}"/>
    <cellStyle name="20% - Accent6 2 3 2 4 2" xfId="14352" xr:uid="{5A4C0459-438D-49E7-ADEC-2A4F48BD548F}"/>
    <cellStyle name="20% - Accent6 2 3 2 5" xfId="10945" xr:uid="{FBE9C358-891E-4E8D-BB57-4C6AB275C84D}"/>
    <cellStyle name="20% - Accent6 2 3 2 6" xfId="4252" xr:uid="{51380A64-52FA-4159-BEAE-E0EC092C29A2}"/>
    <cellStyle name="20% - Accent6 2 3 3" xfId="1369" xr:uid="{6E22DDFD-D685-431B-85CB-40D5280EF7EF}"/>
    <cellStyle name="20% - Accent6 2 3 3 2" xfId="2952" xr:uid="{B65B1F15-1171-4315-88D5-2D7126464FFC}"/>
    <cellStyle name="20% - Accent6 2 3 3 2 2" xfId="9665" xr:uid="{38CE6B5C-4B26-4E89-A5DA-01221B8C132C}"/>
    <cellStyle name="20% - Accent6 2 3 3 2 2 2" xfId="16358" xr:uid="{A5C4B8FC-6B54-4917-B64A-37E1DE6B0CD4}"/>
    <cellStyle name="20% - Accent6 2 3 3 2 3" xfId="12951" xr:uid="{83D80D5F-E671-42CD-A618-23AC734577F2}"/>
    <cellStyle name="20% - Accent6 2 3 3 2 4" xfId="6258" xr:uid="{4B163F8E-9D76-4541-886E-81153CBE2E1F}"/>
    <cellStyle name="20% - Accent6 2 3 3 3" xfId="8082" xr:uid="{61576402-4D87-425E-922C-72A0E0EB499D}"/>
    <cellStyle name="20% - Accent6 2 3 3 3 2" xfId="14775" xr:uid="{EA1C2AF2-3BA5-40DB-83DC-0DA177435C84}"/>
    <cellStyle name="20% - Accent6 2 3 3 4" xfId="11368" xr:uid="{780B84B4-7F17-4B9A-9B6C-9C515A999617}"/>
    <cellStyle name="20% - Accent6 2 3 3 5" xfId="4675" xr:uid="{EA0B5864-85C1-4692-A6DA-8A790C6BFE42}"/>
    <cellStyle name="20% - Accent6 2 3 4" xfId="2272" xr:uid="{E4E9B70A-0D87-4FBF-9EA6-9DC0FDFDAFC5}"/>
    <cellStyle name="20% - Accent6 2 3 4 2" xfId="8985" xr:uid="{E21CF5C5-6A10-4677-B04C-675B1C3C0624}"/>
    <cellStyle name="20% - Accent6 2 3 4 2 2" xfId="15678" xr:uid="{CBD2EF37-C4F6-4DC1-8873-7E5714880C78}"/>
    <cellStyle name="20% - Accent6 2 3 4 3" xfId="12271" xr:uid="{CF4B4548-BA15-42CF-9AAC-CF413E94FB88}"/>
    <cellStyle name="20% - Accent6 2 3 4 4" xfId="5578" xr:uid="{CAE066F1-76EB-4C3B-949A-123D530D2EB9}"/>
    <cellStyle name="20% - Accent6 2 3 5" xfId="7402" xr:uid="{255E8A30-A929-47C1-B86E-D165C160C22B}"/>
    <cellStyle name="20% - Accent6 2 3 5 2" xfId="14095" xr:uid="{A79F43DD-3D20-43FC-BD81-E2333A7190AB}"/>
    <cellStyle name="20% - Accent6 2 3 6" xfId="10688" xr:uid="{16D4E0A1-288D-42FF-8A11-CAC4DBC0A5B1}"/>
    <cellStyle name="20% - Accent6 2 3 7" xfId="3995" xr:uid="{8163C24E-7EFA-4E8C-BE66-B1A70D07193D}"/>
    <cellStyle name="20% - Accent6 2 4" xfId="686" xr:uid="{E4F19C24-976E-4C3A-AD91-672DA2CDDAAC}"/>
    <cellStyle name="20% - Accent6 2 4 2" xfId="943" xr:uid="{27FE3382-805E-4BA9-B2AD-3588E1FCBF58}"/>
    <cellStyle name="20% - Accent6 2 4 2 2" xfId="1623" xr:uid="{B09F67C6-7EE9-4288-B3A3-31E2D392F6B5}"/>
    <cellStyle name="20% - Accent6 2 4 2 2 2" xfId="3206" xr:uid="{577717CD-5BC4-4940-9873-BAEF7275D17E}"/>
    <cellStyle name="20% - Accent6 2 4 2 2 2 2" xfId="9919" xr:uid="{BC58B903-5CED-4BEA-B9B6-15DE2AC7C566}"/>
    <cellStyle name="20% - Accent6 2 4 2 2 2 2 2" xfId="16612" xr:uid="{87ABC13C-77DB-4CFF-87C8-9E3649D62B86}"/>
    <cellStyle name="20% - Accent6 2 4 2 2 2 3" xfId="13205" xr:uid="{C70C4318-82D1-4FBB-8C48-F54495251363}"/>
    <cellStyle name="20% - Accent6 2 4 2 2 2 4" xfId="6512" xr:uid="{6067085D-BBC8-4CF6-8039-3D72B2E3EF8C}"/>
    <cellStyle name="20% - Accent6 2 4 2 2 3" xfId="8336" xr:uid="{8BE783E1-E6D7-45E5-B09E-A324E253237C}"/>
    <cellStyle name="20% - Accent6 2 4 2 2 3 2" xfId="15029" xr:uid="{4FDC1C67-A215-4F45-B69D-1D841351F0CB}"/>
    <cellStyle name="20% - Accent6 2 4 2 2 4" xfId="11622" xr:uid="{193F15CD-5211-47A0-A542-C8718EF0BF18}"/>
    <cellStyle name="20% - Accent6 2 4 2 2 5" xfId="4929" xr:uid="{89090868-C5D2-4FD6-B088-A36C47CB50C3}"/>
    <cellStyle name="20% - Accent6 2 4 2 3" xfId="2526" xr:uid="{01653277-D46F-4F20-8004-55067BA63FFA}"/>
    <cellStyle name="20% - Accent6 2 4 2 3 2" xfId="9239" xr:uid="{47BD8C49-3585-4203-B3EF-B2CFF87E02B4}"/>
    <cellStyle name="20% - Accent6 2 4 2 3 2 2" xfId="15932" xr:uid="{13F3F68E-5436-466C-8574-6C2954E57479}"/>
    <cellStyle name="20% - Accent6 2 4 2 3 3" xfId="12525" xr:uid="{B611D935-BCF8-427D-9CE0-20656A441CED}"/>
    <cellStyle name="20% - Accent6 2 4 2 3 4" xfId="5832" xr:uid="{B875FC44-37E3-4041-8C8A-120C12F310A1}"/>
    <cellStyle name="20% - Accent6 2 4 2 4" xfId="7656" xr:uid="{429DCA63-A711-47F8-9348-EB035CE0B9FD}"/>
    <cellStyle name="20% - Accent6 2 4 2 4 2" xfId="14349" xr:uid="{31851F4C-452A-4444-99E7-10022E676B7B}"/>
    <cellStyle name="20% - Accent6 2 4 2 5" xfId="10942" xr:uid="{0E4EE498-F584-4DD2-AE70-508F9F1D1AE1}"/>
    <cellStyle name="20% - Accent6 2 4 2 6" xfId="4249" xr:uid="{3E341D25-5D07-45C4-923D-D9F1F2207484}"/>
    <cellStyle name="20% - Accent6 2 4 3" xfId="1366" xr:uid="{6DCC0F33-82E8-4B75-B46B-8297E98D59C8}"/>
    <cellStyle name="20% - Accent6 2 4 3 2" xfId="2949" xr:uid="{AA2C7612-FCFC-4561-81C9-0A7D97FF8981}"/>
    <cellStyle name="20% - Accent6 2 4 3 2 2" xfId="9662" xr:uid="{0684D132-7B06-4FA6-A3D0-643979CEEE84}"/>
    <cellStyle name="20% - Accent6 2 4 3 2 2 2" xfId="16355" xr:uid="{2707F6A4-AA80-4663-9D85-720F5B86F680}"/>
    <cellStyle name="20% - Accent6 2 4 3 2 3" xfId="12948" xr:uid="{D441A258-A416-492B-8C62-215AA66D9CE3}"/>
    <cellStyle name="20% - Accent6 2 4 3 2 4" xfId="6255" xr:uid="{19F0BBA8-83F6-4328-8AC6-B5199C2D21D8}"/>
    <cellStyle name="20% - Accent6 2 4 3 3" xfId="8079" xr:uid="{D8D0E9FA-95C7-4716-82F0-B010B6318C4B}"/>
    <cellStyle name="20% - Accent6 2 4 3 3 2" xfId="14772" xr:uid="{02B0D39E-31EC-4289-A848-7D0AC5E835AD}"/>
    <cellStyle name="20% - Accent6 2 4 3 4" xfId="11365" xr:uid="{0ACA21B4-A40C-4AD9-954A-AFEC2BEEABD3}"/>
    <cellStyle name="20% - Accent6 2 4 3 5" xfId="4672" xr:uid="{CC98333C-8AF2-4B62-B5F0-4504B9806695}"/>
    <cellStyle name="20% - Accent6 2 4 4" xfId="2269" xr:uid="{044C8F17-23F8-44CF-8724-0B76D28B8EEA}"/>
    <cellStyle name="20% - Accent6 2 4 4 2" xfId="8982" xr:uid="{C9DC5664-6CE2-409E-96F1-E59C88CD21DA}"/>
    <cellStyle name="20% - Accent6 2 4 4 2 2" xfId="15675" xr:uid="{1426C8ED-3A62-4FB5-ABCF-499FE85BC6E9}"/>
    <cellStyle name="20% - Accent6 2 4 4 3" xfId="12268" xr:uid="{CE2CD691-F32A-447D-B3C4-D32FF13C02BA}"/>
    <cellStyle name="20% - Accent6 2 4 4 4" xfId="5575" xr:uid="{E1825280-6AC0-41BC-AE98-A7B8E63CAA05}"/>
    <cellStyle name="20% - Accent6 2 4 5" xfId="7399" xr:uid="{5663B9E9-8103-4E22-B86B-095CBB469DD6}"/>
    <cellStyle name="20% - Accent6 2 4 5 2" xfId="14092" xr:uid="{8B83BE2D-0FB6-43B7-96BE-ACCA9576E96C}"/>
    <cellStyle name="20% - Accent6 2 4 6" xfId="10685" xr:uid="{E32890BD-E6B5-47D4-BB25-A64C3AE40F68}"/>
    <cellStyle name="20% - Accent6 2 4 7" xfId="3992" xr:uid="{A3763DD8-7D78-443D-812C-03663741BDE5}"/>
    <cellStyle name="20% - Accent6 2 5" xfId="578" xr:uid="{6C9A1925-6348-46FC-960F-445CBFC09729}"/>
    <cellStyle name="20% - Accent6 2 5 2" xfId="1258" xr:uid="{E59F6FA9-472D-40A4-9E6C-41C9225FC376}"/>
    <cellStyle name="20% - Accent6 2 5 2 2" xfId="2841" xr:uid="{7B51635D-A00E-48A6-83E2-53B81C50FF1F}"/>
    <cellStyle name="20% - Accent6 2 5 2 2 2" xfId="9554" xr:uid="{2D9637BD-88C5-410E-A430-822BA93A378A}"/>
    <cellStyle name="20% - Accent6 2 5 2 2 2 2" xfId="16247" xr:uid="{7DDBE57D-CE63-44E7-9D7D-88C100AD0659}"/>
    <cellStyle name="20% - Accent6 2 5 2 2 3" xfId="12840" xr:uid="{E55D82B6-D6DA-42C0-9E16-19A5790798CA}"/>
    <cellStyle name="20% - Accent6 2 5 2 2 4" xfId="6147" xr:uid="{47B5DBB0-A353-480B-A28D-252852170F66}"/>
    <cellStyle name="20% - Accent6 2 5 2 3" xfId="7971" xr:uid="{7F3C993C-0598-4D0D-BF21-77C9EEB71166}"/>
    <cellStyle name="20% - Accent6 2 5 2 3 2" xfId="14664" xr:uid="{23B445B7-5EC8-4CBC-85E2-33935BD90252}"/>
    <cellStyle name="20% - Accent6 2 5 2 4" xfId="11257" xr:uid="{EA75B3E8-82BE-43E8-AE61-9793881F281B}"/>
    <cellStyle name="20% - Accent6 2 5 2 5" xfId="4564" xr:uid="{A3DF557B-9F61-496D-827F-C8642F754EFF}"/>
    <cellStyle name="20% - Accent6 2 5 3" xfId="2161" xr:uid="{39DA85F1-924C-40BC-90CC-2B0B2CB74723}"/>
    <cellStyle name="20% - Accent6 2 5 3 2" xfId="8874" xr:uid="{B8EB0BB9-A53B-4E99-9788-CC7C73B56565}"/>
    <cellStyle name="20% - Accent6 2 5 3 2 2" xfId="15567" xr:uid="{476A81D2-2226-4615-8565-F4F53F9E6B30}"/>
    <cellStyle name="20% - Accent6 2 5 3 3" xfId="12160" xr:uid="{BE4EEE9F-6819-4AE9-BD3B-18F9F94F0EA1}"/>
    <cellStyle name="20% - Accent6 2 5 3 4" xfId="5467" xr:uid="{D80A548B-D68F-4841-8378-F263FD9FE767}"/>
    <cellStyle name="20% - Accent6 2 5 4" xfId="7291" xr:uid="{69BB93A6-7690-4FAF-981E-E4DCAA2ED78C}"/>
    <cellStyle name="20% - Accent6 2 5 4 2" xfId="13984" xr:uid="{1903E30E-3670-4C78-B2B1-0436F60867AD}"/>
    <cellStyle name="20% - Accent6 2 5 5" xfId="10577" xr:uid="{0FC0679E-13B1-4E0E-B11F-E32BB5AE5FDE}"/>
    <cellStyle name="20% - Accent6 2 5 6" xfId="3884" xr:uid="{2BF66FD1-C292-458C-A7F0-45B84EFEFE2E}"/>
    <cellStyle name="20% - Accent6 2 6" xfId="835" xr:uid="{883CDA77-7F22-4CAA-9E52-60FA41FDC5D2}"/>
    <cellStyle name="20% - Accent6 2 6 2" xfId="1515" xr:uid="{38C059B6-F804-4967-AA07-EA066096C105}"/>
    <cellStyle name="20% - Accent6 2 6 2 2" xfId="3098" xr:uid="{68547150-036B-4C1B-B092-D7EEA58D2FBF}"/>
    <cellStyle name="20% - Accent6 2 6 2 2 2" xfId="9811" xr:uid="{9B47397F-619A-40FC-B694-BACF3218AB52}"/>
    <cellStyle name="20% - Accent6 2 6 2 2 2 2" xfId="16504" xr:uid="{2A97E30D-E715-48BD-8820-326AE665C8E8}"/>
    <cellStyle name="20% - Accent6 2 6 2 2 3" xfId="13097" xr:uid="{54B1E5F5-CFE3-4EB7-B71B-E3FAFECD29F8}"/>
    <cellStyle name="20% - Accent6 2 6 2 2 4" xfId="6404" xr:uid="{6E0BB0B9-1928-468F-B8C7-06BC1C6D9A55}"/>
    <cellStyle name="20% - Accent6 2 6 2 3" xfId="8228" xr:uid="{EDAAB83A-5CD3-4A54-A4EF-0DC73A6432C5}"/>
    <cellStyle name="20% - Accent6 2 6 2 3 2" xfId="14921" xr:uid="{5D24F33B-9D52-4F39-B837-76895684EB4A}"/>
    <cellStyle name="20% - Accent6 2 6 2 4" xfId="11514" xr:uid="{CAD578E1-0E61-4E23-A905-66CCC72B02C8}"/>
    <cellStyle name="20% - Accent6 2 6 2 5" xfId="4821" xr:uid="{32E9DF1C-BA7E-48EF-98FF-EFB9F742CF34}"/>
    <cellStyle name="20% - Accent6 2 6 3" xfId="2418" xr:uid="{6B2518D4-3CDA-4407-99EC-62E835770CAE}"/>
    <cellStyle name="20% - Accent6 2 6 3 2" xfId="9131" xr:uid="{28CDC221-A8F3-4660-AB05-F4EEE6928A12}"/>
    <cellStyle name="20% - Accent6 2 6 3 2 2" xfId="15824" xr:uid="{057F55E1-6859-42CF-A9E0-B6F0F7689E25}"/>
    <cellStyle name="20% - Accent6 2 6 3 3" xfId="12417" xr:uid="{C23BDB50-5B50-43CF-94B9-2626AAE53BB9}"/>
    <cellStyle name="20% - Accent6 2 6 3 4" xfId="5724" xr:uid="{3B6B6D6E-603A-45B9-BF0B-026E25B5214F}"/>
    <cellStyle name="20% - Accent6 2 6 4" xfId="7548" xr:uid="{13BB748D-95E6-407E-82DF-2015F04B960A}"/>
    <cellStyle name="20% - Accent6 2 6 4 2" xfId="14241" xr:uid="{3615D7FD-B9F1-41E4-BA74-8FCEE24B07A2}"/>
    <cellStyle name="20% - Accent6 2 6 5" xfId="10834" xr:uid="{2C2FFEB3-D5D4-4E62-86AD-DB657F9833D9}"/>
    <cellStyle name="20% - Accent6 2 6 6" xfId="4141" xr:uid="{590D8D78-0004-441B-969E-07B8BDE6A817}"/>
    <cellStyle name="20% - Accent6 2 7" xfId="495" xr:uid="{F9438E0C-A59B-4888-8BEA-F73B127ADF1B}"/>
    <cellStyle name="20% - Accent6 2 7 2" xfId="1175" xr:uid="{245C4206-48B0-4902-9E76-55E71DE43892}"/>
    <cellStyle name="20% - Accent6 2 7 2 2" xfId="2758" xr:uid="{043189A9-FAB0-4251-924F-46DBF5516C6F}"/>
    <cellStyle name="20% - Accent6 2 7 2 2 2" xfId="9471" xr:uid="{AE3C5411-23C8-47F3-813B-E10234CD21FC}"/>
    <cellStyle name="20% - Accent6 2 7 2 2 2 2" xfId="16164" xr:uid="{9C26F77F-5A25-4535-8FA9-CCD681AF6A77}"/>
    <cellStyle name="20% - Accent6 2 7 2 2 3" xfId="12757" xr:uid="{A9571054-24D8-4E8A-9C5B-6BD618622A66}"/>
    <cellStyle name="20% - Accent6 2 7 2 2 4" xfId="6064" xr:uid="{60EC141F-0F4F-4360-A3E4-51C78CDB5003}"/>
    <cellStyle name="20% - Accent6 2 7 2 3" xfId="7888" xr:uid="{E5DC87A7-FFCB-4253-96E7-AFDEA8204683}"/>
    <cellStyle name="20% - Accent6 2 7 2 3 2" xfId="14581" xr:uid="{32262139-E848-4EF7-AD34-75CFBF8EF449}"/>
    <cellStyle name="20% - Accent6 2 7 2 4" xfId="11174" xr:uid="{7303D6BA-426B-4651-A8AE-336BB557FC09}"/>
    <cellStyle name="20% - Accent6 2 7 2 5" xfId="4481" xr:uid="{D493161E-D4F4-48DB-B7E7-005D8EE9A295}"/>
    <cellStyle name="20% - Accent6 2 7 3" xfId="2078" xr:uid="{22796403-409E-4707-8E08-DEA7B67C87C0}"/>
    <cellStyle name="20% - Accent6 2 7 3 2" xfId="8791" xr:uid="{E148C0F4-F1B2-4C28-B7F8-F35FC1D8CD23}"/>
    <cellStyle name="20% - Accent6 2 7 3 2 2" xfId="15484" xr:uid="{243BE931-36C4-4A5D-AB79-7A877D87C59F}"/>
    <cellStyle name="20% - Accent6 2 7 3 3" xfId="12077" xr:uid="{CEC517A4-99FC-4A8F-BF12-722451824973}"/>
    <cellStyle name="20% - Accent6 2 7 3 4" xfId="5384" xr:uid="{12668381-FC19-454F-B64C-1F612BD6F1FE}"/>
    <cellStyle name="20% - Accent6 2 7 4" xfId="7208" xr:uid="{F8CEC364-0A13-432F-A369-6B4B7A057FE6}"/>
    <cellStyle name="20% - Accent6 2 7 4 2" xfId="13901" xr:uid="{46F2113C-766B-46D7-8487-FC2DBF3D2F08}"/>
    <cellStyle name="20% - Accent6 2 7 5" xfId="10494" xr:uid="{E3B4412A-6534-4860-9ABD-6EBB25A1FD5F}"/>
    <cellStyle name="20% - Accent6 2 7 6" xfId="3801" xr:uid="{75479242-5A50-459E-8116-81383C82A4C6}"/>
    <cellStyle name="20% - Accent6 2 8" xfId="412" xr:uid="{A6E9CECC-3010-4B0A-8849-D3B16FDF8669}"/>
    <cellStyle name="20% - Accent6 2 8 2" xfId="1995" xr:uid="{73993ABB-CE24-4204-9B6B-3CDA922A270A}"/>
    <cellStyle name="20% - Accent6 2 8 2 2" xfId="8708" xr:uid="{606814E3-21A3-4C58-A2EE-447E21513B03}"/>
    <cellStyle name="20% - Accent6 2 8 2 2 2" xfId="15401" xr:uid="{20254112-D152-4F7E-BD53-649031B326C7}"/>
    <cellStyle name="20% - Accent6 2 8 2 3" xfId="11994" xr:uid="{F0701126-6F87-4BAA-95A6-E6FFCBF9BEDA}"/>
    <cellStyle name="20% - Accent6 2 8 2 4" xfId="5301" xr:uid="{77DB90C4-D908-46B2-95AB-E885DC9B9E20}"/>
    <cellStyle name="20% - Accent6 2 8 3" xfId="7125" xr:uid="{D680CF8A-4FA2-49FC-8452-DA96B14E4792}"/>
    <cellStyle name="20% - Accent6 2 8 3 2" xfId="13818" xr:uid="{3E11B511-A350-40AB-B656-AB66A26BA0CD}"/>
    <cellStyle name="20% - Accent6 2 8 4" xfId="10411" xr:uid="{83BA0240-E749-44E0-A3FE-D3217C313E49}"/>
    <cellStyle name="20% - Accent6 2 8 5" xfId="3718" xr:uid="{4FF1E546-40B7-4229-9EBD-B950F4920680}"/>
    <cellStyle name="20% - Accent6 2 9" xfId="1092" xr:uid="{00134956-49A1-48F7-8B56-1D3D48049D6B}"/>
    <cellStyle name="20% - Accent6 2 9 2" xfId="2675" xr:uid="{DCB20CB9-CCE6-4830-9225-0AAB943931D7}"/>
    <cellStyle name="20% - Accent6 2 9 2 2" xfId="9388" xr:uid="{213B42E4-E28F-4A16-B432-DEE408C9F52E}"/>
    <cellStyle name="20% - Accent6 2 9 2 2 2" xfId="16081" xr:uid="{B09EB7C9-6B3C-4B22-845A-98CED3CEB551}"/>
    <cellStyle name="20% - Accent6 2 9 2 3" xfId="12674" xr:uid="{9875C38C-9367-4969-B969-3ECEFFB022EA}"/>
    <cellStyle name="20% - Accent6 2 9 2 4" xfId="5981" xr:uid="{8330DF08-489C-4A60-A006-AC0CF4A41759}"/>
    <cellStyle name="20% - Accent6 2 9 3" xfId="7805" xr:uid="{F611E0B2-FF6C-46A9-A7F0-5DCC77A7EFB2}"/>
    <cellStyle name="20% - Accent6 2 9 3 2" xfId="14498" xr:uid="{86944601-3211-4DBE-B879-4BF899D4C6A3}"/>
    <cellStyle name="20% - Accent6 2 9 4" xfId="11091" xr:uid="{D98C040A-5502-4A1C-A750-ED9D5E3B1752}"/>
    <cellStyle name="20% - Accent6 2 9 5" xfId="4398" xr:uid="{AED45371-C0FF-46B8-B632-1D3C89D8296B}"/>
    <cellStyle name="20% - Accent6 20" xfId="16891" xr:uid="{C6D7BACD-7138-47A7-927D-7A3BAC6B6622}"/>
    <cellStyle name="20% - Accent6 21" xfId="16910" xr:uid="{354FCC68-488B-48E0-9C69-399C0550A164}"/>
    <cellStyle name="20% - Accent6 22" xfId="47" xr:uid="{2ED2D334-BAA0-4F77-B9D7-A3624AD0445F}"/>
    <cellStyle name="20% - Accent6 3" xfId="85" xr:uid="{907B834D-B7D6-4162-8F78-B10C44375C9B}"/>
    <cellStyle name="20% - Accent6 3 10" xfId="1790" xr:uid="{9F53F97C-37D5-49E1-AE46-517C910AFA18}"/>
    <cellStyle name="20% - Accent6 3 10 2" xfId="8503" xr:uid="{90982273-81AE-4546-8ACF-83FB35D2A728}"/>
    <cellStyle name="20% - Accent6 3 10 2 2" xfId="15196" xr:uid="{8149C411-6807-4765-A666-40A09B6DD14A}"/>
    <cellStyle name="20% - Accent6 3 10 3" xfId="11789" xr:uid="{CDB38862-5D37-49BB-B86C-45EEE8429385}"/>
    <cellStyle name="20% - Accent6 3 10 4" xfId="5096" xr:uid="{AB8CF79C-88FA-4013-BE7C-C2DA098E64E4}"/>
    <cellStyle name="20% - Accent6 3 11" xfId="3373" xr:uid="{81B6FF4A-A633-49D6-9C69-4E43AF0616E5}"/>
    <cellStyle name="20% - Accent6 3 11 2" xfId="10086" xr:uid="{BCFB8BA2-464B-4A85-A833-F891601FBFF8}"/>
    <cellStyle name="20% - Accent6 3 11 2 2" xfId="16779" xr:uid="{967F2EB8-97E2-43D5-8A85-D47E5FFF38F6}"/>
    <cellStyle name="20% - Accent6 3 11 3" xfId="13372" xr:uid="{1AFE7B68-7B12-4375-9AD4-E02BC26A1134}"/>
    <cellStyle name="20% - Accent6 3 11 4" xfId="6679" xr:uid="{545D8AA8-7CE2-4780-8B2F-A9331AAEC7AB}"/>
    <cellStyle name="20% - Accent6 3 12" xfId="207" xr:uid="{0EFAE398-6E35-4C0D-A49A-1B553AB5C40D}"/>
    <cellStyle name="20% - Accent6 3 12 2" xfId="13613" xr:uid="{2D5EFAB9-377B-4AB6-AA22-40CD8BF21567}"/>
    <cellStyle name="20% - Accent6 3 12 3" xfId="6920" xr:uid="{2CDE2BAA-3F13-4D51-A447-909029293943}"/>
    <cellStyle name="20% - Accent6 3 13" xfId="6800" xr:uid="{AB5D22CA-F439-4D74-B407-C8AC47E415BD}"/>
    <cellStyle name="20% - Accent6 3 13 2" xfId="13493" xr:uid="{75999810-CD72-41D4-8944-4C3E365A521F}"/>
    <cellStyle name="20% - Accent6 3 14" xfId="10206" xr:uid="{D83479C5-C43B-4B4C-B21F-E79D18C51B27}"/>
    <cellStyle name="20% - Accent6 3 15" xfId="3513" xr:uid="{CC704159-507D-4537-B2FC-DD3E7A376005}"/>
    <cellStyle name="20% - Accent6 3 2" xfId="691" xr:uid="{8134A9A4-F78C-474D-9C6A-C470DB347523}"/>
    <cellStyle name="20% - Accent6 3 2 2" xfId="948" xr:uid="{5CE0A3EE-5715-4077-9823-B215FC9CB04F}"/>
    <cellStyle name="20% - Accent6 3 2 2 2" xfId="1628" xr:uid="{BD1BD861-2A5A-47E8-B32D-FDB994C4D9A6}"/>
    <cellStyle name="20% - Accent6 3 2 2 2 2" xfId="3211" xr:uid="{9EF33D10-F1F2-4512-BD37-0C08EEC0F345}"/>
    <cellStyle name="20% - Accent6 3 2 2 2 2 2" xfId="9924" xr:uid="{033266BD-6AA6-4450-B4CC-EC80AF0DE32A}"/>
    <cellStyle name="20% - Accent6 3 2 2 2 2 2 2" xfId="16617" xr:uid="{9555539E-979F-404E-9B53-36CB8712D57A}"/>
    <cellStyle name="20% - Accent6 3 2 2 2 2 3" xfId="13210" xr:uid="{9774BB1D-35E1-47C3-9773-BFF5B393B85C}"/>
    <cellStyle name="20% - Accent6 3 2 2 2 2 4" xfId="6517" xr:uid="{262B9D70-E0DB-4977-9940-87DA4B63D489}"/>
    <cellStyle name="20% - Accent6 3 2 2 2 3" xfId="8341" xr:uid="{0F5C2AF4-6C9F-4B95-A1BA-A83412C7E9A0}"/>
    <cellStyle name="20% - Accent6 3 2 2 2 3 2" xfId="15034" xr:uid="{32981753-926C-4B02-BB7C-388AAA476705}"/>
    <cellStyle name="20% - Accent6 3 2 2 2 4" xfId="11627" xr:uid="{0C26BA6E-8C62-4194-9F4A-01964774404C}"/>
    <cellStyle name="20% - Accent6 3 2 2 2 5" xfId="4934" xr:uid="{9C12C7FB-7922-49C9-8DD9-4C42A52AE4A5}"/>
    <cellStyle name="20% - Accent6 3 2 2 3" xfId="2531" xr:uid="{FF1123A9-E25C-480C-BA05-F1176615EFF4}"/>
    <cellStyle name="20% - Accent6 3 2 2 3 2" xfId="9244" xr:uid="{BC91430F-AF4B-4019-9305-7643B90A5E15}"/>
    <cellStyle name="20% - Accent6 3 2 2 3 2 2" xfId="15937" xr:uid="{7C26F060-30C4-4544-AB5E-FA1B031E15AC}"/>
    <cellStyle name="20% - Accent6 3 2 2 3 3" xfId="12530" xr:uid="{6992F4D1-AF46-4508-A978-758E69E068E8}"/>
    <cellStyle name="20% - Accent6 3 2 2 3 4" xfId="5837" xr:uid="{90F971D9-100E-4B8B-940C-465D71D1AB91}"/>
    <cellStyle name="20% - Accent6 3 2 2 4" xfId="7661" xr:uid="{7FE65FD6-352B-40E6-A92E-FFC8E1B7E33A}"/>
    <cellStyle name="20% - Accent6 3 2 2 4 2" xfId="14354" xr:uid="{9D729FBE-A969-4B50-AB9D-C2388FF76240}"/>
    <cellStyle name="20% - Accent6 3 2 2 5" xfId="10947" xr:uid="{3F004FD3-1A2A-4B68-B317-E9CCC9297E58}"/>
    <cellStyle name="20% - Accent6 3 2 2 6" xfId="4254" xr:uid="{3F17F5B3-FEE6-492A-AE63-DCAF2B3F4B89}"/>
    <cellStyle name="20% - Accent6 3 2 3" xfId="1371" xr:uid="{56BF80AF-889D-455F-AAAB-809270341ECB}"/>
    <cellStyle name="20% - Accent6 3 2 3 2" xfId="2954" xr:uid="{A2F94D64-D08F-4E92-8A41-50E3F387E985}"/>
    <cellStyle name="20% - Accent6 3 2 3 2 2" xfId="9667" xr:uid="{D0850F4E-E418-4EE4-8835-2CAC5FE65E6B}"/>
    <cellStyle name="20% - Accent6 3 2 3 2 2 2" xfId="16360" xr:uid="{930A0EB2-4FD9-4D08-AD8C-40A18F1FA56A}"/>
    <cellStyle name="20% - Accent6 3 2 3 2 3" xfId="12953" xr:uid="{321F0C31-5297-4BB4-A82A-D29F41525438}"/>
    <cellStyle name="20% - Accent6 3 2 3 2 4" xfId="6260" xr:uid="{27C54F36-EF22-4C73-AD05-17C3FE17C2A9}"/>
    <cellStyle name="20% - Accent6 3 2 3 3" xfId="8084" xr:uid="{DB107C7A-3F09-42D6-B2FA-65ACFADEAF30}"/>
    <cellStyle name="20% - Accent6 3 2 3 3 2" xfId="14777" xr:uid="{F92D4757-9662-4EA8-9A41-05620C7929BA}"/>
    <cellStyle name="20% - Accent6 3 2 3 4" xfId="11370" xr:uid="{EB4FF1E3-8082-4B55-A9D0-FDF65DC96E26}"/>
    <cellStyle name="20% - Accent6 3 2 3 5" xfId="4677" xr:uid="{CFC67E7F-CE2C-415B-91CC-F5967DB04D30}"/>
    <cellStyle name="20% - Accent6 3 2 4" xfId="2274" xr:uid="{38A6F5AE-3605-4055-A317-5CF9CA65DA47}"/>
    <cellStyle name="20% - Accent6 3 2 4 2" xfId="8987" xr:uid="{79CC3326-1444-4C09-9239-4A17ECCD7936}"/>
    <cellStyle name="20% - Accent6 3 2 4 2 2" xfId="15680" xr:uid="{15B629F2-C1D0-4880-B581-29AF78576F74}"/>
    <cellStyle name="20% - Accent6 3 2 4 3" xfId="12273" xr:uid="{90D5012A-710B-46FC-B5E4-A3ED68019EF1}"/>
    <cellStyle name="20% - Accent6 3 2 4 4" xfId="5580" xr:uid="{D02BA2C1-D420-4778-8AEF-D7269E44C681}"/>
    <cellStyle name="20% - Accent6 3 2 5" xfId="7404" xr:uid="{2A1ABA18-CEDB-4E1A-B9C3-3893754F0A4A}"/>
    <cellStyle name="20% - Accent6 3 2 5 2" xfId="14097" xr:uid="{0B70C6FE-E84E-4E73-B50D-48E3461F7B53}"/>
    <cellStyle name="20% - Accent6 3 2 6" xfId="10690" xr:uid="{51523581-0DA3-4135-85F8-D3D00DEF3C9A}"/>
    <cellStyle name="20% - Accent6 3 2 7" xfId="3997" xr:uid="{BB319549-6D0D-4E47-AD80-A6EED18FD24E}"/>
    <cellStyle name="20% - Accent6 3 3" xfId="690" xr:uid="{38664C0C-B435-4FD3-B0DB-3F6BE50E85FC}"/>
    <cellStyle name="20% - Accent6 3 3 2" xfId="947" xr:uid="{04B7E4E5-4910-4ED5-8270-A70141D09328}"/>
    <cellStyle name="20% - Accent6 3 3 2 2" xfId="1627" xr:uid="{1990EE6A-AFAB-47A4-BC60-C08DF5543ECF}"/>
    <cellStyle name="20% - Accent6 3 3 2 2 2" xfId="3210" xr:uid="{726C31C1-59F0-4E4E-813B-2E9FD7404B43}"/>
    <cellStyle name="20% - Accent6 3 3 2 2 2 2" xfId="9923" xr:uid="{4D5E21C9-82BE-49F8-9582-593E41819E6A}"/>
    <cellStyle name="20% - Accent6 3 3 2 2 2 2 2" xfId="16616" xr:uid="{4692B3DE-9E34-4AC7-AF5A-AC53418E8850}"/>
    <cellStyle name="20% - Accent6 3 3 2 2 2 3" xfId="13209" xr:uid="{8F88E601-B776-42F2-8A5E-D4D6D49BEE9A}"/>
    <cellStyle name="20% - Accent6 3 3 2 2 2 4" xfId="6516" xr:uid="{D1C60330-65CC-4A85-B346-2CA6451589CD}"/>
    <cellStyle name="20% - Accent6 3 3 2 2 3" xfId="8340" xr:uid="{1923B6ED-6653-49C2-A90D-C6C8315CDFAD}"/>
    <cellStyle name="20% - Accent6 3 3 2 2 3 2" xfId="15033" xr:uid="{43307AF6-6CFB-4338-BBFF-C0ABBDD018DB}"/>
    <cellStyle name="20% - Accent6 3 3 2 2 4" xfId="11626" xr:uid="{5646EBEF-B340-4021-87EE-4B0A02123943}"/>
    <cellStyle name="20% - Accent6 3 3 2 2 5" xfId="4933" xr:uid="{AF5DBFAD-9E31-45B3-BD05-D88C93F87A40}"/>
    <cellStyle name="20% - Accent6 3 3 2 3" xfId="2530" xr:uid="{826D64FC-D192-401A-B9ED-F5A8A5A0A5BC}"/>
    <cellStyle name="20% - Accent6 3 3 2 3 2" xfId="9243" xr:uid="{479DDC5E-4BFA-447D-8012-62FB996EFE6E}"/>
    <cellStyle name="20% - Accent6 3 3 2 3 2 2" xfId="15936" xr:uid="{4A8D72F6-3032-4682-A95C-17E5F4326E99}"/>
    <cellStyle name="20% - Accent6 3 3 2 3 3" xfId="12529" xr:uid="{B70EA9E1-486A-415E-8B96-7308E7440D37}"/>
    <cellStyle name="20% - Accent6 3 3 2 3 4" xfId="5836" xr:uid="{CDABBD75-6756-44EB-A113-FC4A081DB2B4}"/>
    <cellStyle name="20% - Accent6 3 3 2 4" xfId="7660" xr:uid="{8037A9B5-1ACE-4EF8-A60C-34C229EDEFA3}"/>
    <cellStyle name="20% - Accent6 3 3 2 4 2" xfId="14353" xr:uid="{04CD0EB4-A3B1-4065-87EF-B1A3F9A87CFE}"/>
    <cellStyle name="20% - Accent6 3 3 2 5" xfId="10946" xr:uid="{11904FD8-0A96-472D-8A1A-CD9AD9B5BAAB}"/>
    <cellStyle name="20% - Accent6 3 3 2 6" xfId="4253" xr:uid="{393B9685-84AD-4396-B7D1-EC7867B350F0}"/>
    <cellStyle name="20% - Accent6 3 3 3" xfId="1370" xr:uid="{9D9C8780-E361-4D24-9E88-3F0FB7EBE1FA}"/>
    <cellStyle name="20% - Accent6 3 3 3 2" xfId="2953" xr:uid="{65FE3616-0879-4006-8E47-FC9BFADF66E1}"/>
    <cellStyle name="20% - Accent6 3 3 3 2 2" xfId="9666" xr:uid="{76C1D3EA-CA02-41B1-B1FA-7529FC08964C}"/>
    <cellStyle name="20% - Accent6 3 3 3 2 2 2" xfId="16359" xr:uid="{478868CB-11F2-46B3-8F4B-B764D2D53097}"/>
    <cellStyle name="20% - Accent6 3 3 3 2 3" xfId="12952" xr:uid="{F231C64C-FB03-4203-B711-6BAF5C14095F}"/>
    <cellStyle name="20% - Accent6 3 3 3 2 4" xfId="6259" xr:uid="{70B43D64-A415-4ECF-8642-EBAB703BAE2B}"/>
    <cellStyle name="20% - Accent6 3 3 3 3" xfId="8083" xr:uid="{123B9000-8C3D-486D-A61A-F122EF714492}"/>
    <cellStyle name="20% - Accent6 3 3 3 3 2" xfId="14776" xr:uid="{6E8CD11B-FFAD-404D-8527-9416B904534D}"/>
    <cellStyle name="20% - Accent6 3 3 3 4" xfId="11369" xr:uid="{27D19288-7463-43AE-B73B-463EF85DAE8D}"/>
    <cellStyle name="20% - Accent6 3 3 3 5" xfId="4676" xr:uid="{D794A44A-CB8C-4317-9B56-A428C4809D60}"/>
    <cellStyle name="20% - Accent6 3 3 4" xfId="2273" xr:uid="{482ACFA6-F3DF-47B6-B8A2-1C16FED65A3A}"/>
    <cellStyle name="20% - Accent6 3 3 4 2" xfId="8986" xr:uid="{83D97E49-57CC-4B10-847F-6A73D9E1B68E}"/>
    <cellStyle name="20% - Accent6 3 3 4 2 2" xfId="15679" xr:uid="{D90C7EDC-7E96-4C63-96D6-963846720C9C}"/>
    <cellStyle name="20% - Accent6 3 3 4 3" xfId="12272" xr:uid="{2EBE4C6D-E1C7-4734-957E-BE168F76AD2E}"/>
    <cellStyle name="20% - Accent6 3 3 4 4" xfId="5579" xr:uid="{67683B8C-93B4-4915-9C4A-57B153C3468E}"/>
    <cellStyle name="20% - Accent6 3 3 5" xfId="7403" xr:uid="{E0145F6F-DB04-4970-AB9D-B7113958B896}"/>
    <cellStyle name="20% - Accent6 3 3 5 2" xfId="14096" xr:uid="{83F50B6B-9B1D-42C7-866D-BD1620D9AD48}"/>
    <cellStyle name="20% - Accent6 3 3 6" xfId="10689" xr:uid="{19BFB497-1AD9-4DE4-9FEA-01EB9669E716}"/>
    <cellStyle name="20% - Accent6 3 3 7" xfId="3996" xr:uid="{71040781-5413-40D8-A622-AD6397F82EA2}"/>
    <cellStyle name="20% - Accent6 3 4" xfId="596" xr:uid="{B6054F65-DF8C-4346-8EB5-398867C0C5B8}"/>
    <cellStyle name="20% - Accent6 3 4 2" xfId="1276" xr:uid="{D24C9233-E22F-4219-8ECE-B30AFDC4A41A}"/>
    <cellStyle name="20% - Accent6 3 4 2 2" xfId="2859" xr:uid="{AAB2F76E-8006-4D3F-ACA0-796D7FA1CB62}"/>
    <cellStyle name="20% - Accent6 3 4 2 2 2" xfId="9572" xr:uid="{F52C0228-67AB-4FCD-818F-BBD39C298D98}"/>
    <cellStyle name="20% - Accent6 3 4 2 2 2 2" xfId="16265" xr:uid="{ED7167A5-56B0-436F-860D-A4222FED8ACD}"/>
    <cellStyle name="20% - Accent6 3 4 2 2 3" xfId="12858" xr:uid="{30022D53-F54E-475D-877F-49AAACCDE7AA}"/>
    <cellStyle name="20% - Accent6 3 4 2 2 4" xfId="6165" xr:uid="{2310B535-A6BB-4FBC-83E1-AEDD7F52E0AF}"/>
    <cellStyle name="20% - Accent6 3 4 2 3" xfId="7989" xr:uid="{06BDFC9C-9BA1-432F-BEF0-F658B2795F0A}"/>
    <cellStyle name="20% - Accent6 3 4 2 3 2" xfId="14682" xr:uid="{32C7A62F-25AA-48EF-866A-9F667D6967E5}"/>
    <cellStyle name="20% - Accent6 3 4 2 4" xfId="11275" xr:uid="{DE551B6B-2536-4D69-BC8A-68986E948F27}"/>
    <cellStyle name="20% - Accent6 3 4 2 5" xfId="4582" xr:uid="{5B8B43DE-8173-4836-B335-7C94EF7D5BF9}"/>
    <cellStyle name="20% - Accent6 3 4 3" xfId="2179" xr:uid="{4AFB147C-D5A6-4779-8028-620EC51BDC3F}"/>
    <cellStyle name="20% - Accent6 3 4 3 2" xfId="8892" xr:uid="{5F5FE2AC-DAC1-48FC-8E99-2C4529303A7A}"/>
    <cellStyle name="20% - Accent6 3 4 3 2 2" xfId="15585" xr:uid="{BEA9AD51-27CC-47EE-9220-E82F4F0A8BBF}"/>
    <cellStyle name="20% - Accent6 3 4 3 3" xfId="12178" xr:uid="{2ABAA734-95E8-4F56-8741-39E8E20DCA41}"/>
    <cellStyle name="20% - Accent6 3 4 3 4" xfId="5485" xr:uid="{4C43CFD1-509E-4228-A265-99C2E00398B7}"/>
    <cellStyle name="20% - Accent6 3 4 4" xfId="7309" xr:uid="{A3F3D06F-821A-4F3F-A8A6-91E839CDB29D}"/>
    <cellStyle name="20% - Accent6 3 4 4 2" xfId="14002" xr:uid="{3FE6728D-1A45-41B6-BC88-6F6078FA5EFF}"/>
    <cellStyle name="20% - Accent6 3 4 5" xfId="10595" xr:uid="{A9139AAD-88EF-4BF4-8FCC-807A1C2EB3F0}"/>
    <cellStyle name="20% - Accent6 3 4 6" xfId="3902" xr:uid="{F73736B2-3A07-4E53-B9D0-91C3860181BA}"/>
    <cellStyle name="20% - Accent6 3 5" xfId="853" xr:uid="{D2DCFFED-8B7E-4709-BC46-5DF93BD2FCC8}"/>
    <cellStyle name="20% - Accent6 3 5 2" xfId="1533" xr:uid="{0C43A1D9-1EB8-49B1-916A-F105C55872E6}"/>
    <cellStyle name="20% - Accent6 3 5 2 2" xfId="3116" xr:uid="{FE19C051-F4B8-42AB-AF5F-D05D5DD0C657}"/>
    <cellStyle name="20% - Accent6 3 5 2 2 2" xfId="9829" xr:uid="{A1350D16-5C92-4EE1-8BF2-332214236973}"/>
    <cellStyle name="20% - Accent6 3 5 2 2 2 2" xfId="16522" xr:uid="{C90521EB-4434-403E-9FBC-476B865F110E}"/>
    <cellStyle name="20% - Accent6 3 5 2 2 3" xfId="13115" xr:uid="{EA280356-87E9-4283-8EFC-8E279EAD26CE}"/>
    <cellStyle name="20% - Accent6 3 5 2 2 4" xfId="6422" xr:uid="{C224C805-A7D7-4E90-BD03-9B7770749091}"/>
    <cellStyle name="20% - Accent6 3 5 2 3" xfId="8246" xr:uid="{CC9D5DC3-93DF-4FBE-8483-DFFD0E28B768}"/>
    <cellStyle name="20% - Accent6 3 5 2 3 2" xfId="14939" xr:uid="{1D72F71F-DB9B-4A29-AAD6-4FB9A636993B}"/>
    <cellStyle name="20% - Accent6 3 5 2 4" xfId="11532" xr:uid="{83046ED0-B3C1-4262-9A6C-A30D0FF89431}"/>
    <cellStyle name="20% - Accent6 3 5 2 5" xfId="4839" xr:uid="{8D8E8AE2-5F2A-4587-83B3-0E498D7D3CEE}"/>
    <cellStyle name="20% - Accent6 3 5 3" xfId="2436" xr:uid="{4DACF042-E6E7-42D8-9628-2D43005FB888}"/>
    <cellStyle name="20% - Accent6 3 5 3 2" xfId="9149" xr:uid="{ED2F15E5-23EA-4018-BBD1-1FBB94DE808B}"/>
    <cellStyle name="20% - Accent6 3 5 3 2 2" xfId="15842" xr:uid="{35EE8CF4-D421-4452-9E98-F8A83BF92DA9}"/>
    <cellStyle name="20% - Accent6 3 5 3 3" xfId="12435" xr:uid="{2AB08E82-FC71-4BA2-9099-66AFD45262B0}"/>
    <cellStyle name="20% - Accent6 3 5 3 4" xfId="5742" xr:uid="{64900A8A-B2FD-4ECC-AB88-37748F0700FD}"/>
    <cellStyle name="20% - Accent6 3 5 4" xfId="7566" xr:uid="{6B8D2913-8C68-4D4B-9F7C-4DA6E80618CD}"/>
    <cellStyle name="20% - Accent6 3 5 4 2" xfId="14259" xr:uid="{1A5D6A2B-9B4B-4CCB-A786-C0872DF6099B}"/>
    <cellStyle name="20% - Accent6 3 5 5" xfId="10852" xr:uid="{55601E6F-C1D6-4D87-954C-012A0872F535}"/>
    <cellStyle name="20% - Accent6 3 5 6" xfId="4159" xr:uid="{402779F2-7745-4FE1-9519-9E6B90A32F1E}"/>
    <cellStyle name="20% - Accent6 3 6" xfId="513" xr:uid="{113EBB6E-B15D-4776-9470-3B5865D00EBE}"/>
    <cellStyle name="20% - Accent6 3 6 2" xfId="1193" xr:uid="{ABF685C5-CF55-4A53-853C-03F322722AD1}"/>
    <cellStyle name="20% - Accent6 3 6 2 2" xfId="2776" xr:uid="{62E84BB1-9D13-475E-B009-021638B3C046}"/>
    <cellStyle name="20% - Accent6 3 6 2 2 2" xfId="9489" xr:uid="{A7F697EF-A54D-4498-B5F2-B4ED32499EC7}"/>
    <cellStyle name="20% - Accent6 3 6 2 2 2 2" xfId="16182" xr:uid="{F42C06C8-7E44-4501-915E-E6F15FC4DCBF}"/>
    <cellStyle name="20% - Accent6 3 6 2 2 3" xfId="12775" xr:uid="{9697E1EB-6AFC-4B3B-849F-C31FACDBB9D9}"/>
    <cellStyle name="20% - Accent6 3 6 2 2 4" xfId="6082" xr:uid="{C82E9DAA-47E3-4694-99C3-95603E63B226}"/>
    <cellStyle name="20% - Accent6 3 6 2 3" xfId="7906" xr:uid="{EA957A51-6B83-4220-9E9B-FEFF21B0EBEA}"/>
    <cellStyle name="20% - Accent6 3 6 2 3 2" xfId="14599" xr:uid="{C2FE7CBA-641F-4502-BE07-9B7966CBB712}"/>
    <cellStyle name="20% - Accent6 3 6 2 4" xfId="11192" xr:uid="{0976DB32-8B47-42F0-A9A6-85937EE57851}"/>
    <cellStyle name="20% - Accent6 3 6 2 5" xfId="4499" xr:uid="{264C0044-029D-4B8F-A82C-980C9F6461CD}"/>
    <cellStyle name="20% - Accent6 3 6 3" xfId="2096" xr:uid="{6ADB6162-3B54-4AB3-9362-5EAE065EBF3A}"/>
    <cellStyle name="20% - Accent6 3 6 3 2" xfId="8809" xr:uid="{CB3F113E-7816-4F0E-8A76-6F3D27DCA67C}"/>
    <cellStyle name="20% - Accent6 3 6 3 2 2" xfId="15502" xr:uid="{0A88C21F-416B-4A98-A923-2E67EF80ADD4}"/>
    <cellStyle name="20% - Accent6 3 6 3 3" xfId="12095" xr:uid="{FC31DF2D-9247-46DD-A366-A782481B218F}"/>
    <cellStyle name="20% - Accent6 3 6 3 4" xfId="5402" xr:uid="{D5436A89-8F8B-419E-924E-66C696119E01}"/>
    <cellStyle name="20% - Accent6 3 6 4" xfId="7226" xr:uid="{1FD42999-E633-444F-BEBB-07FC9527F1FC}"/>
    <cellStyle name="20% - Accent6 3 6 4 2" xfId="13919" xr:uid="{010A8FB4-172C-4FED-BAC5-3F175EF71A34}"/>
    <cellStyle name="20% - Accent6 3 6 5" xfId="10512" xr:uid="{FFD5A042-A5FD-4500-B205-E2B40FE83C59}"/>
    <cellStyle name="20% - Accent6 3 6 6" xfId="3819" xr:uid="{45B74F84-7171-471C-AFA0-9B3E5778281D}"/>
    <cellStyle name="20% - Accent6 3 7" xfId="414" xr:uid="{2AC3E002-8BC1-4195-9D90-C67782F9D9AC}"/>
    <cellStyle name="20% - Accent6 3 7 2" xfId="1997" xr:uid="{F62DDF28-8760-4023-BAE7-58A1B002ACED}"/>
    <cellStyle name="20% - Accent6 3 7 2 2" xfId="8710" xr:uid="{20FF61D2-6D9D-428B-8336-0D84C8F5D637}"/>
    <cellStyle name="20% - Accent6 3 7 2 2 2" xfId="15403" xr:uid="{41B6EDC9-4DE3-4E47-A535-DA18B06B82FE}"/>
    <cellStyle name="20% - Accent6 3 7 2 3" xfId="11996" xr:uid="{C7EAA38E-2F67-40D9-8AE8-92BE9430958E}"/>
    <cellStyle name="20% - Accent6 3 7 2 4" xfId="5303" xr:uid="{3433BA05-EB6D-4B1F-9120-FEBAD2ACF949}"/>
    <cellStyle name="20% - Accent6 3 7 3" xfId="7127" xr:uid="{C17D3EF7-0045-40DD-B2F9-8F5AD62CF303}"/>
    <cellStyle name="20% - Accent6 3 7 3 2" xfId="13820" xr:uid="{720FFFBE-FF62-40A9-85CF-AF3E979B3618}"/>
    <cellStyle name="20% - Accent6 3 7 4" xfId="10413" xr:uid="{187FEBD1-61C8-4965-9140-95197D534FD4}"/>
    <cellStyle name="20% - Accent6 3 7 5" xfId="3720" xr:uid="{03A136E3-2E08-4F6A-A469-C14189F062DC}"/>
    <cellStyle name="20% - Accent6 3 8" xfId="1094" xr:uid="{42884683-62E0-428D-B092-F620F79C9730}"/>
    <cellStyle name="20% - Accent6 3 8 2" xfId="2677" xr:uid="{2647D524-ED57-4F43-98B7-982D00F7BC76}"/>
    <cellStyle name="20% - Accent6 3 8 2 2" xfId="9390" xr:uid="{542511F0-E93A-4F4C-AA9E-D24CF681BE23}"/>
    <cellStyle name="20% - Accent6 3 8 2 2 2" xfId="16083" xr:uid="{B6A81A83-D87A-436A-AD41-782A97C98F6E}"/>
    <cellStyle name="20% - Accent6 3 8 2 3" xfId="12676" xr:uid="{B2773116-F513-4006-8A74-6FCA6AF6B1BD}"/>
    <cellStyle name="20% - Accent6 3 8 2 4" xfId="5983" xr:uid="{2D169DE3-3370-4E35-9FB0-40C2014E6394}"/>
    <cellStyle name="20% - Accent6 3 8 3" xfId="7807" xr:uid="{2DA13B8D-546B-4FF2-B46E-D2B2E5DF459D}"/>
    <cellStyle name="20% - Accent6 3 8 3 2" xfId="14500" xr:uid="{1F15389E-E143-44F6-9C5A-B27E09E2DADA}"/>
    <cellStyle name="20% - Accent6 3 8 4" xfId="11093" xr:uid="{45783C82-4E6A-4A2F-A6D9-A62B60EDACB9}"/>
    <cellStyle name="20% - Accent6 3 8 5" xfId="4400" xr:uid="{ADF7DADF-C0C5-4ED1-8066-9E688E20D5E7}"/>
    <cellStyle name="20% - Accent6 3 9" xfId="328" xr:uid="{80D40597-7B2B-4453-8928-D49001C08A08}"/>
    <cellStyle name="20% - Accent6 3 9 2" xfId="1911" xr:uid="{8A2C5C4C-EC5A-4B18-94A3-6D27D04BFF60}"/>
    <cellStyle name="20% - Accent6 3 9 2 2" xfId="8624" xr:uid="{17D5BAFF-C870-4301-B613-8D503CD95683}"/>
    <cellStyle name="20% - Accent6 3 9 2 2 2" xfId="15317" xr:uid="{C4977A9E-6D54-4A07-8707-F157784DAFE2}"/>
    <cellStyle name="20% - Accent6 3 9 2 3" xfId="11910" xr:uid="{074AE526-558D-4059-8E8F-1E6BE7A91BB7}"/>
    <cellStyle name="20% - Accent6 3 9 2 4" xfId="5217" xr:uid="{D0188D20-F9F0-418B-93FE-160906A7E869}"/>
    <cellStyle name="20% - Accent6 3 9 3" xfId="7041" xr:uid="{1B40E77E-5714-40E6-9B35-AFB6D479F017}"/>
    <cellStyle name="20% - Accent6 3 9 3 2" xfId="13734" xr:uid="{01CC903E-7AE7-422C-ADEB-4F4C6251F7E7}"/>
    <cellStyle name="20% - Accent6 3 9 4" xfId="10327" xr:uid="{A0453420-E922-44C0-9866-5519FA0FD90A}"/>
    <cellStyle name="20% - Accent6 3 9 5" xfId="3634" xr:uid="{1538251A-CF9F-4750-974D-0675A4A67765}"/>
    <cellStyle name="20% - Accent6 4" xfId="110" xr:uid="{0A2F3E68-C03A-4248-ADA0-16179302CDBE}"/>
    <cellStyle name="20% - Accent6 4 10" xfId="1815" xr:uid="{4ABEB088-76C0-4D16-8A65-2B44DCC3F99E}"/>
    <cellStyle name="20% - Accent6 4 10 2" xfId="8528" xr:uid="{3C77B091-043E-468B-867E-903C276FF8A4}"/>
    <cellStyle name="20% - Accent6 4 10 2 2" xfId="15221" xr:uid="{87D6DC6D-242C-4E9D-9D04-7B6D9C7860ED}"/>
    <cellStyle name="20% - Accent6 4 10 3" xfId="11814" xr:uid="{D77E74C7-2255-4ECA-A95A-B6EF7E18209F}"/>
    <cellStyle name="20% - Accent6 4 10 4" xfId="5121" xr:uid="{28A5D537-FF5D-47FF-8EFA-C57C45338BDF}"/>
    <cellStyle name="20% - Accent6 4 11" xfId="3398" xr:uid="{4A34222B-A4C7-4C6D-A2F1-A19511675203}"/>
    <cellStyle name="20% - Accent6 4 11 2" xfId="10111" xr:uid="{54A88A76-1C74-4304-B1C6-263D8A6A2CEF}"/>
    <cellStyle name="20% - Accent6 4 11 2 2" xfId="16804" xr:uid="{383FC86F-B9D1-4421-8ACD-38937797F5DE}"/>
    <cellStyle name="20% - Accent6 4 11 3" xfId="13397" xr:uid="{8C032BBF-7CA6-4F86-85A0-87505846DC00}"/>
    <cellStyle name="20% - Accent6 4 11 4" xfId="6704" xr:uid="{EB2E631E-87BB-431A-8B13-1E6A94C8E349}"/>
    <cellStyle name="20% - Accent6 4 12" xfId="232" xr:uid="{3D086453-76B1-40AF-A531-A49FEBA3302E}"/>
    <cellStyle name="20% - Accent6 4 12 2" xfId="13638" xr:uid="{A8A034BE-9A51-4585-B141-2EDE97C36F46}"/>
    <cellStyle name="20% - Accent6 4 12 3" xfId="6945" xr:uid="{599A1B3D-E4D6-4D4C-A199-20FB527F1740}"/>
    <cellStyle name="20% - Accent6 4 13" xfId="6825" xr:uid="{FBAF8977-EE16-46D7-AACA-757BC0050328}"/>
    <cellStyle name="20% - Accent6 4 13 2" xfId="13518" xr:uid="{9870A2FC-FFE5-49B5-8683-8F3FB954FC88}"/>
    <cellStyle name="20% - Accent6 4 14" xfId="10231" xr:uid="{337B5216-B28D-49C9-87D6-FDFD6C09D41B}"/>
    <cellStyle name="20% - Accent6 4 15" xfId="3538" xr:uid="{031491B2-19A1-409F-92BA-B8C258F9C376}"/>
    <cellStyle name="20% - Accent6 4 2" xfId="693" xr:uid="{53A3D3CF-156E-4AAD-83E6-4E9A7FA6DF2B}"/>
    <cellStyle name="20% - Accent6 4 2 2" xfId="950" xr:uid="{001D2D36-BDA5-46C2-9C02-982035AEA9F1}"/>
    <cellStyle name="20% - Accent6 4 2 2 2" xfId="1630" xr:uid="{8A39C024-9D18-4A8D-9FBE-B1E1A1C0F5DE}"/>
    <cellStyle name="20% - Accent6 4 2 2 2 2" xfId="3213" xr:uid="{6EF6D2BC-EB61-4AC5-AF61-E36E2F7F4676}"/>
    <cellStyle name="20% - Accent6 4 2 2 2 2 2" xfId="9926" xr:uid="{69F171DF-B213-4A85-B652-A91A64969735}"/>
    <cellStyle name="20% - Accent6 4 2 2 2 2 2 2" xfId="16619" xr:uid="{6B8C3904-0215-4240-9778-EFAF16C6C81E}"/>
    <cellStyle name="20% - Accent6 4 2 2 2 2 3" xfId="13212" xr:uid="{15567470-6174-4840-BE54-BC575E1ED4C6}"/>
    <cellStyle name="20% - Accent6 4 2 2 2 2 4" xfId="6519" xr:uid="{A9EB3886-9BE3-4099-8471-98B8F50657DB}"/>
    <cellStyle name="20% - Accent6 4 2 2 2 3" xfId="8343" xr:uid="{A812101A-5EAB-4C22-B068-F6D122B70636}"/>
    <cellStyle name="20% - Accent6 4 2 2 2 3 2" xfId="15036" xr:uid="{7D337000-5C12-4731-9EA8-03BF58ED72C9}"/>
    <cellStyle name="20% - Accent6 4 2 2 2 4" xfId="11629" xr:uid="{89C8C1FD-C8F6-47E0-93FD-12B15B3BD3F9}"/>
    <cellStyle name="20% - Accent6 4 2 2 2 5" xfId="4936" xr:uid="{B5E46C3B-8E01-4E91-95F6-2C90B9EEB559}"/>
    <cellStyle name="20% - Accent6 4 2 2 3" xfId="2533" xr:uid="{FB71C827-D775-4A5E-8A2D-356B43C071AF}"/>
    <cellStyle name="20% - Accent6 4 2 2 3 2" xfId="9246" xr:uid="{81C34D84-8A9D-4B78-B4A1-9B11DCD2161A}"/>
    <cellStyle name="20% - Accent6 4 2 2 3 2 2" xfId="15939" xr:uid="{1BB678B0-984A-4547-9DAE-B93739B2D773}"/>
    <cellStyle name="20% - Accent6 4 2 2 3 3" xfId="12532" xr:uid="{B4F9B85E-C348-48E6-AC1C-FA66C97CB1DA}"/>
    <cellStyle name="20% - Accent6 4 2 2 3 4" xfId="5839" xr:uid="{D8C510BA-AD9F-4181-9F88-5F1C47E8DE1A}"/>
    <cellStyle name="20% - Accent6 4 2 2 4" xfId="7663" xr:uid="{956AAB07-39C8-4496-9B46-273778E01336}"/>
    <cellStyle name="20% - Accent6 4 2 2 4 2" xfId="14356" xr:uid="{E744BACC-A5FE-4537-BF61-829E95EB99F6}"/>
    <cellStyle name="20% - Accent6 4 2 2 5" xfId="10949" xr:uid="{90DE30D4-5845-4E38-8B10-BA9C18C7B653}"/>
    <cellStyle name="20% - Accent6 4 2 2 6" xfId="4256" xr:uid="{B3D6AA5A-29EB-47CF-B5BB-F50F50B94F08}"/>
    <cellStyle name="20% - Accent6 4 2 3" xfId="1373" xr:uid="{F0BD0FFF-3983-45D8-B933-93595B9AF6A9}"/>
    <cellStyle name="20% - Accent6 4 2 3 2" xfId="2956" xr:uid="{313677C2-1618-43B9-87FE-F642D8FFDB49}"/>
    <cellStyle name="20% - Accent6 4 2 3 2 2" xfId="9669" xr:uid="{49EDBC5C-BCA5-4523-A804-97CBF9787441}"/>
    <cellStyle name="20% - Accent6 4 2 3 2 2 2" xfId="16362" xr:uid="{72A57E11-4D1F-4D74-BD95-DC7E716956AB}"/>
    <cellStyle name="20% - Accent6 4 2 3 2 3" xfId="12955" xr:uid="{7FA6F8EF-96D3-43A8-ADEF-6821DC35FD3A}"/>
    <cellStyle name="20% - Accent6 4 2 3 2 4" xfId="6262" xr:uid="{1E5E613A-6B28-4841-BDF1-7E12BFF9DA4C}"/>
    <cellStyle name="20% - Accent6 4 2 3 3" xfId="8086" xr:uid="{69524C8D-EF43-43C7-90B9-5EE8E2C5D10C}"/>
    <cellStyle name="20% - Accent6 4 2 3 3 2" xfId="14779" xr:uid="{F62D421B-4600-4D55-B46B-540FB3BFC4F7}"/>
    <cellStyle name="20% - Accent6 4 2 3 4" xfId="11372" xr:uid="{9971628B-9580-4DEF-AC75-6FC9CED8AFC0}"/>
    <cellStyle name="20% - Accent6 4 2 3 5" xfId="4679" xr:uid="{8108D4A9-C04D-4012-A8AF-FCEA62EB4182}"/>
    <cellStyle name="20% - Accent6 4 2 4" xfId="2276" xr:uid="{75101D63-6845-4C6C-A734-54B996F25349}"/>
    <cellStyle name="20% - Accent6 4 2 4 2" xfId="8989" xr:uid="{5B5BD143-017D-419E-ADA7-78CA589AB166}"/>
    <cellStyle name="20% - Accent6 4 2 4 2 2" xfId="15682" xr:uid="{E370B48C-5B86-4B65-B30F-CC7391B75996}"/>
    <cellStyle name="20% - Accent6 4 2 4 3" xfId="12275" xr:uid="{5DEB21BA-02CE-4243-958A-CD3FD0EF40D3}"/>
    <cellStyle name="20% - Accent6 4 2 4 4" xfId="5582" xr:uid="{2F5791E0-4D1E-4336-8F51-F31BC9208AF7}"/>
    <cellStyle name="20% - Accent6 4 2 5" xfId="7406" xr:uid="{855C1007-2439-4F55-81C0-066D97537AFC}"/>
    <cellStyle name="20% - Accent6 4 2 5 2" xfId="14099" xr:uid="{AE7E94F0-5030-4DDB-B35E-7E4286E79AB1}"/>
    <cellStyle name="20% - Accent6 4 2 6" xfId="10692" xr:uid="{A4CF5191-F10A-490D-95F2-98F5E27E6AD9}"/>
    <cellStyle name="20% - Accent6 4 2 7" xfId="3999" xr:uid="{6EBC5406-1C46-4425-ACBC-8A796146B953}"/>
    <cellStyle name="20% - Accent6 4 3" xfId="692" xr:uid="{96E7296C-FAF8-4561-8F7B-C75C5DA981F0}"/>
    <cellStyle name="20% - Accent6 4 3 2" xfId="949" xr:uid="{F3BD8C2E-7CD7-4498-9FF4-CCC4AC1E3643}"/>
    <cellStyle name="20% - Accent6 4 3 2 2" xfId="1629" xr:uid="{000174BF-C340-4221-8E9B-7851E9983243}"/>
    <cellStyle name="20% - Accent6 4 3 2 2 2" xfId="3212" xr:uid="{DC559742-DFCE-44DF-AB8E-B94618FCB0C0}"/>
    <cellStyle name="20% - Accent6 4 3 2 2 2 2" xfId="9925" xr:uid="{059CEF34-AA47-4B76-8818-F70BAD5FD033}"/>
    <cellStyle name="20% - Accent6 4 3 2 2 2 2 2" xfId="16618" xr:uid="{61AD29AE-0DBD-49FB-B906-B5C961AB88B8}"/>
    <cellStyle name="20% - Accent6 4 3 2 2 2 3" xfId="13211" xr:uid="{5E318627-0ECE-446C-845E-946D1CA4DA45}"/>
    <cellStyle name="20% - Accent6 4 3 2 2 2 4" xfId="6518" xr:uid="{6AFE2236-3564-4A5F-B895-BA88FEE51B78}"/>
    <cellStyle name="20% - Accent6 4 3 2 2 3" xfId="8342" xr:uid="{674A8773-5F32-446A-B407-A85858A6DB48}"/>
    <cellStyle name="20% - Accent6 4 3 2 2 3 2" xfId="15035" xr:uid="{83D5A01A-997F-4F55-AD7F-6837A50DABA5}"/>
    <cellStyle name="20% - Accent6 4 3 2 2 4" xfId="11628" xr:uid="{66DD3CA5-024B-4144-BD27-51A821F21679}"/>
    <cellStyle name="20% - Accent6 4 3 2 2 5" xfId="4935" xr:uid="{497754FE-2A92-43A7-8EDF-4A8B9446866A}"/>
    <cellStyle name="20% - Accent6 4 3 2 3" xfId="2532" xr:uid="{406C99B2-E5AB-4834-B1F0-2CC1B278BE3D}"/>
    <cellStyle name="20% - Accent6 4 3 2 3 2" xfId="9245" xr:uid="{8B586966-FD2A-4438-A0E2-D3C61AF62A41}"/>
    <cellStyle name="20% - Accent6 4 3 2 3 2 2" xfId="15938" xr:uid="{DA0F5D6E-5C4F-40FC-8F48-6AEF50C062F8}"/>
    <cellStyle name="20% - Accent6 4 3 2 3 3" xfId="12531" xr:uid="{3E633C4C-6286-44DC-A7EC-ED84FAD002EA}"/>
    <cellStyle name="20% - Accent6 4 3 2 3 4" xfId="5838" xr:uid="{F9A5D70F-46AA-40C9-B9F5-D333F920BD34}"/>
    <cellStyle name="20% - Accent6 4 3 2 4" xfId="7662" xr:uid="{00ED1094-3145-4652-A428-288E2022BA51}"/>
    <cellStyle name="20% - Accent6 4 3 2 4 2" xfId="14355" xr:uid="{40AF3EA4-E658-415C-BAC1-BDE458CFA712}"/>
    <cellStyle name="20% - Accent6 4 3 2 5" xfId="10948" xr:uid="{1570DD71-CA61-4EEA-B681-B713B9632519}"/>
    <cellStyle name="20% - Accent6 4 3 2 6" xfId="4255" xr:uid="{4C5B34A4-70D7-4ADE-B4CF-C1DA4545372C}"/>
    <cellStyle name="20% - Accent6 4 3 3" xfId="1372" xr:uid="{0F34A67B-90A6-41E8-85BB-45ECDF71B24B}"/>
    <cellStyle name="20% - Accent6 4 3 3 2" xfId="2955" xr:uid="{D3FE6CB7-3D6A-4A62-A9B9-DD4B6FD7BDFC}"/>
    <cellStyle name="20% - Accent6 4 3 3 2 2" xfId="9668" xr:uid="{A37F1E74-6D09-4C16-A00E-ACDA216387D2}"/>
    <cellStyle name="20% - Accent6 4 3 3 2 2 2" xfId="16361" xr:uid="{F34D2475-8DA6-4FD2-9855-B3DE7E42ED19}"/>
    <cellStyle name="20% - Accent6 4 3 3 2 3" xfId="12954" xr:uid="{B488BC73-11FE-454F-9E9B-48952D3270F3}"/>
    <cellStyle name="20% - Accent6 4 3 3 2 4" xfId="6261" xr:uid="{96E42532-9784-4A0B-AF45-02E39E427EA5}"/>
    <cellStyle name="20% - Accent6 4 3 3 3" xfId="8085" xr:uid="{2C5B0429-77D8-4942-8C75-D9E4600A032E}"/>
    <cellStyle name="20% - Accent6 4 3 3 3 2" xfId="14778" xr:uid="{4BC17249-0093-4518-9FA5-C9D7B9107440}"/>
    <cellStyle name="20% - Accent6 4 3 3 4" xfId="11371" xr:uid="{D0652185-B0CA-404D-9E3A-3A900F9B6532}"/>
    <cellStyle name="20% - Accent6 4 3 3 5" xfId="4678" xr:uid="{DA752F6B-084F-4506-898D-85BD015D79B6}"/>
    <cellStyle name="20% - Accent6 4 3 4" xfId="2275" xr:uid="{4877106D-5F1A-420F-9C9C-41931FC4AE55}"/>
    <cellStyle name="20% - Accent6 4 3 4 2" xfId="8988" xr:uid="{A18600DB-0716-47B4-AEEB-8D2501C489BD}"/>
    <cellStyle name="20% - Accent6 4 3 4 2 2" xfId="15681" xr:uid="{A754BCBC-8151-48D5-AFEF-217C390314CB}"/>
    <cellStyle name="20% - Accent6 4 3 4 3" xfId="12274" xr:uid="{6C2F75D9-8CEF-4974-ACDA-86B9A107E1B6}"/>
    <cellStyle name="20% - Accent6 4 3 4 4" xfId="5581" xr:uid="{A86BA9DB-FEDE-4291-803C-1DC202D0E5C0}"/>
    <cellStyle name="20% - Accent6 4 3 5" xfId="7405" xr:uid="{C6510C53-97B9-4339-9FCE-DC6CFC5834D7}"/>
    <cellStyle name="20% - Accent6 4 3 5 2" xfId="14098" xr:uid="{F5A31A86-D3C0-469A-9F7C-D731C62E1826}"/>
    <cellStyle name="20% - Accent6 4 3 6" xfId="10691" xr:uid="{BBD53406-7A34-42AC-9D4B-43BA7BCBC352}"/>
    <cellStyle name="20% - Accent6 4 3 7" xfId="3998" xr:uid="{D0A51B3A-EDB3-49DA-A7E2-4CC1E5CB7657}"/>
    <cellStyle name="20% - Accent6 4 4" xfId="621" xr:uid="{7F0C3EBF-21B7-40DF-923A-F912FD83D5CF}"/>
    <cellStyle name="20% - Accent6 4 4 2" xfId="1301" xr:uid="{33683DC8-0338-4445-A364-1053C3D02034}"/>
    <cellStyle name="20% - Accent6 4 4 2 2" xfId="2884" xr:uid="{10CF34BC-742F-4DEF-992C-F83C909476F9}"/>
    <cellStyle name="20% - Accent6 4 4 2 2 2" xfId="9597" xr:uid="{EC29DE88-013D-487B-9996-A5950AAB7879}"/>
    <cellStyle name="20% - Accent6 4 4 2 2 2 2" xfId="16290" xr:uid="{6EC176B3-C66A-495B-B715-B8CFBCF56580}"/>
    <cellStyle name="20% - Accent6 4 4 2 2 3" xfId="12883" xr:uid="{AED48544-6BB8-4F05-9168-49384B8428A9}"/>
    <cellStyle name="20% - Accent6 4 4 2 2 4" xfId="6190" xr:uid="{BFF18FFA-CC08-41A4-936F-C6F2E9D5C263}"/>
    <cellStyle name="20% - Accent6 4 4 2 3" xfId="8014" xr:uid="{F300D61E-ACD9-490A-B4BE-575BBFB198B6}"/>
    <cellStyle name="20% - Accent6 4 4 2 3 2" xfId="14707" xr:uid="{48B38995-F86C-44FE-870C-2D84CBC849D8}"/>
    <cellStyle name="20% - Accent6 4 4 2 4" xfId="11300" xr:uid="{4C99EB73-D53B-4188-8E6E-D538C86B477B}"/>
    <cellStyle name="20% - Accent6 4 4 2 5" xfId="4607" xr:uid="{00501CD1-8CFE-41C4-BCDF-8BCDC37ADB1C}"/>
    <cellStyle name="20% - Accent6 4 4 3" xfId="2204" xr:uid="{214DDCDA-C260-427B-B3F6-447DDF96C3A4}"/>
    <cellStyle name="20% - Accent6 4 4 3 2" xfId="8917" xr:uid="{195D4C81-C6B5-43DE-A2A9-79CE42BB2F3E}"/>
    <cellStyle name="20% - Accent6 4 4 3 2 2" xfId="15610" xr:uid="{8F5C3400-63FC-4896-8ADE-0C4CF02972E7}"/>
    <cellStyle name="20% - Accent6 4 4 3 3" xfId="12203" xr:uid="{8136DE60-5194-450C-9C95-29D0BD5D6062}"/>
    <cellStyle name="20% - Accent6 4 4 3 4" xfId="5510" xr:uid="{2B1732C6-3398-479C-90EA-2CBFCC29673B}"/>
    <cellStyle name="20% - Accent6 4 4 4" xfId="7334" xr:uid="{05C320F9-611A-4920-8C21-B2571697B56B}"/>
    <cellStyle name="20% - Accent6 4 4 4 2" xfId="14027" xr:uid="{F93C2E56-9BB1-4045-9FF5-87CDB14D1D9B}"/>
    <cellStyle name="20% - Accent6 4 4 5" xfId="10620" xr:uid="{8CA2714E-E9C3-49BD-AD61-6F7956AF4342}"/>
    <cellStyle name="20% - Accent6 4 4 6" xfId="3927" xr:uid="{7FD9B8BE-5BA5-4252-A458-E30CD72B530C}"/>
    <cellStyle name="20% - Accent6 4 5" xfId="878" xr:uid="{35E63899-AAD6-427F-A39D-1738918F9DB9}"/>
    <cellStyle name="20% - Accent6 4 5 2" xfId="1558" xr:uid="{C0F4E76F-9094-4C11-B7F9-FF059765BF0D}"/>
    <cellStyle name="20% - Accent6 4 5 2 2" xfId="3141" xr:uid="{50E7EE73-4E0E-423E-A881-7666C56A4808}"/>
    <cellStyle name="20% - Accent6 4 5 2 2 2" xfId="9854" xr:uid="{60540BA7-F240-4BB1-833B-D3A73FD1D032}"/>
    <cellStyle name="20% - Accent6 4 5 2 2 2 2" xfId="16547" xr:uid="{11B2F8FE-4345-4157-9DD8-2287E7130357}"/>
    <cellStyle name="20% - Accent6 4 5 2 2 3" xfId="13140" xr:uid="{8854519F-1CA1-46D4-BB42-261D86296D77}"/>
    <cellStyle name="20% - Accent6 4 5 2 2 4" xfId="6447" xr:uid="{FDCF89E1-2BCB-4707-9DFB-A9ED79D9C5F0}"/>
    <cellStyle name="20% - Accent6 4 5 2 3" xfId="8271" xr:uid="{650A4ED3-2464-4AAE-9D9C-D7E7062E4B34}"/>
    <cellStyle name="20% - Accent6 4 5 2 3 2" xfId="14964" xr:uid="{EC90CB38-2176-4DB0-9464-0C27C6F326F8}"/>
    <cellStyle name="20% - Accent6 4 5 2 4" xfId="11557" xr:uid="{A90F3B5C-480F-4F2A-94A0-924EF6F07699}"/>
    <cellStyle name="20% - Accent6 4 5 2 5" xfId="4864" xr:uid="{D5026D0E-DEB7-4A8E-820D-CA2006B75F8A}"/>
    <cellStyle name="20% - Accent6 4 5 3" xfId="2461" xr:uid="{FE970094-4729-43D9-941C-8A5A0B58EF57}"/>
    <cellStyle name="20% - Accent6 4 5 3 2" xfId="9174" xr:uid="{A0DD85DF-0E9A-43BA-A0F4-A388E05012DE}"/>
    <cellStyle name="20% - Accent6 4 5 3 2 2" xfId="15867" xr:uid="{0A101AC1-B7B8-4232-A252-86A96005FF99}"/>
    <cellStyle name="20% - Accent6 4 5 3 3" xfId="12460" xr:uid="{C6354355-D5A0-4D74-8B86-8751B8673E3B}"/>
    <cellStyle name="20% - Accent6 4 5 3 4" xfId="5767" xr:uid="{1BC5662E-2CE1-42C7-A26F-EAB56094383A}"/>
    <cellStyle name="20% - Accent6 4 5 4" xfId="7591" xr:uid="{90CA7DF0-D964-4C88-AEBA-C5C850065091}"/>
    <cellStyle name="20% - Accent6 4 5 4 2" xfId="14284" xr:uid="{88AFB030-8CB7-4F19-AF98-CFFC0E849266}"/>
    <cellStyle name="20% - Accent6 4 5 5" xfId="10877" xr:uid="{EB3EFB4C-103D-49E8-A808-2806C47CCAB3}"/>
    <cellStyle name="20% - Accent6 4 5 6" xfId="4184" xr:uid="{A6FACB2B-A4A5-4BE7-A02B-3B67EAF339E3}"/>
    <cellStyle name="20% - Accent6 4 6" xfId="538" xr:uid="{530E8AC6-2404-4CAC-8C90-3435CC9D6DF3}"/>
    <cellStyle name="20% - Accent6 4 6 2" xfId="1218" xr:uid="{47959518-46E2-4F88-B2F4-12944E746A15}"/>
    <cellStyle name="20% - Accent6 4 6 2 2" xfId="2801" xr:uid="{33DA6FC8-5C14-49E8-B5C6-CAA71432C0C4}"/>
    <cellStyle name="20% - Accent6 4 6 2 2 2" xfId="9514" xr:uid="{054CDA56-9F9F-4DC5-921D-D406328BF6E8}"/>
    <cellStyle name="20% - Accent6 4 6 2 2 2 2" xfId="16207" xr:uid="{6BE1BE3D-5587-4D9A-98C5-AFC567E56260}"/>
    <cellStyle name="20% - Accent6 4 6 2 2 3" xfId="12800" xr:uid="{F505A094-2D35-443F-A474-B4AA76014E10}"/>
    <cellStyle name="20% - Accent6 4 6 2 2 4" xfId="6107" xr:uid="{EAB66749-A049-4704-AF2B-8FF3EA068212}"/>
    <cellStyle name="20% - Accent6 4 6 2 3" xfId="7931" xr:uid="{EC0319D9-F0F2-42DD-9711-B25015556A00}"/>
    <cellStyle name="20% - Accent6 4 6 2 3 2" xfId="14624" xr:uid="{26D90D2F-1EA4-4604-8DD7-8E608AE3BA74}"/>
    <cellStyle name="20% - Accent6 4 6 2 4" xfId="11217" xr:uid="{6FB939CA-A20C-49ED-A89B-2936ECF61CCC}"/>
    <cellStyle name="20% - Accent6 4 6 2 5" xfId="4524" xr:uid="{6F3D6F50-1038-42B5-8316-E031DF28C1A3}"/>
    <cellStyle name="20% - Accent6 4 6 3" xfId="2121" xr:uid="{FFC7657E-EC24-46B5-B879-DDEAE279E32E}"/>
    <cellStyle name="20% - Accent6 4 6 3 2" xfId="8834" xr:uid="{25C235DA-FAD4-4321-8B40-57ADBE85C021}"/>
    <cellStyle name="20% - Accent6 4 6 3 2 2" xfId="15527" xr:uid="{9C6749E2-F9A9-48FD-B7EB-5F848FC7982F}"/>
    <cellStyle name="20% - Accent6 4 6 3 3" xfId="12120" xr:uid="{A6656D2D-AF56-4B5B-B1AE-1C1D4004BB8B}"/>
    <cellStyle name="20% - Accent6 4 6 3 4" xfId="5427" xr:uid="{298C2F2E-8418-4524-88BE-DED971C239E4}"/>
    <cellStyle name="20% - Accent6 4 6 4" xfId="7251" xr:uid="{5018050F-31D1-4C3B-AB8E-04BA0063442A}"/>
    <cellStyle name="20% - Accent6 4 6 4 2" xfId="13944" xr:uid="{B7041F68-2156-4A47-A271-A886ABD00B67}"/>
    <cellStyle name="20% - Accent6 4 6 5" xfId="10537" xr:uid="{89AC0BF8-C1C5-4400-A13B-3C530FDDA4E4}"/>
    <cellStyle name="20% - Accent6 4 6 6" xfId="3844" xr:uid="{D28DD8C3-B17C-4B64-9CE0-D8BCE7E717A7}"/>
    <cellStyle name="20% - Accent6 4 7" xfId="415" xr:uid="{EFF6993C-A989-41A2-8B84-16E40199C7B9}"/>
    <cellStyle name="20% - Accent6 4 7 2" xfId="1998" xr:uid="{EA9F095E-7BA0-4E2C-A05E-C97D50D07C54}"/>
    <cellStyle name="20% - Accent6 4 7 2 2" xfId="8711" xr:uid="{0DDA6A51-B9E7-4290-BB30-096A2F470D1A}"/>
    <cellStyle name="20% - Accent6 4 7 2 2 2" xfId="15404" xr:uid="{72FD7A9A-F0AF-4C77-B88A-FA6A2EE0DB73}"/>
    <cellStyle name="20% - Accent6 4 7 2 3" xfId="11997" xr:uid="{F9634DBF-9CF6-4904-81CF-337533D65773}"/>
    <cellStyle name="20% - Accent6 4 7 2 4" xfId="5304" xr:uid="{EA4A755D-6AC0-47EC-B426-0C6CE1938D1F}"/>
    <cellStyle name="20% - Accent6 4 7 3" xfId="7128" xr:uid="{D474CBB4-3704-4C6B-81F7-705C2257CB63}"/>
    <cellStyle name="20% - Accent6 4 7 3 2" xfId="13821" xr:uid="{D58E3D22-81AC-426F-8C66-1FDEB05DD6F7}"/>
    <cellStyle name="20% - Accent6 4 7 4" xfId="10414" xr:uid="{D70DFE32-01A5-4F46-8837-A7B97B0E684C}"/>
    <cellStyle name="20% - Accent6 4 7 5" xfId="3721" xr:uid="{E8C4E180-F5E9-4EF0-A9E7-D6283923EE46}"/>
    <cellStyle name="20% - Accent6 4 8" xfId="1095" xr:uid="{07BB594B-67C8-4DA8-80AF-D19C81B90113}"/>
    <cellStyle name="20% - Accent6 4 8 2" xfId="2678" xr:uid="{D59EDEA8-63B5-4163-BA12-E16985469E59}"/>
    <cellStyle name="20% - Accent6 4 8 2 2" xfId="9391" xr:uid="{DE0D1DBC-E5C9-4A6B-B695-9D3127333B6A}"/>
    <cellStyle name="20% - Accent6 4 8 2 2 2" xfId="16084" xr:uid="{47C37E90-48CB-4803-8FB5-A09E92BF6673}"/>
    <cellStyle name="20% - Accent6 4 8 2 3" xfId="12677" xr:uid="{7E1ED5B1-7B29-4A4F-9B2C-74CDB7309283}"/>
    <cellStyle name="20% - Accent6 4 8 2 4" xfId="5984" xr:uid="{1F205F4F-1FE6-417E-8DEF-471D3DBD400B}"/>
    <cellStyle name="20% - Accent6 4 8 3" xfId="7808" xr:uid="{45987037-3FBC-42DF-B791-25938C045031}"/>
    <cellStyle name="20% - Accent6 4 8 3 2" xfId="14501" xr:uid="{7EAFEF2C-831C-4B0A-92C2-A68DB846C353}"/>
    <cellStyle name="20% - Accent6 4 8 4" xfId="11094" xr:uid="{CDE14465-BFAF-4C27-9032-2A0627AC0766}"/>
    <cellStyle name="20% - Accent6 4 8 5" xfId="4401" xr:uid="{B8D3D392-FE2C-4164-B413-890A88D5C6F1}"/>
    <cellStyle name="20% - Accent6 4 9" xfId="353" xr:uid="{7DF6A32A-BE03-47C8-BAE1-6CBB2E94282E}"/>
    <cellStyle name="20% - Accent6 4 9 2" xfId="1936" xr:uid="{E38AD077-A357-4436-A26C-827F7C5AD547}"/>
    <cellStyle name="20% - Accent6 4 9 2 2" xfId="8649" xr:uid="{9D5D1461-6FD6-4F33-B57D-F9A0D30194BA}"/>
    <cellStyle name="20% - Accent6 4 9 2 2 2" xfId="15342" xr:uid="{D482759E-3C6F-4C16-B3B2-8B6652568162}"/>
    <cellStyle name="20% - Accent6 4 9 2 3" xfId="11935" xr:uid="{66930644-8A0E-4D33-9AB0-9A8205648D57}"/>
    <cellStyle name="20% - Accent6 4 9 2 4" xfId="5242" xr:uid="{7628BDAF-164C-4065-9F7D-6E6499001C6B}"/>
    <cellStyle name="20% - Accent6 4 9 3" xfId="7066" xr:uid="{999238FF-40F3-4476-8BC4-E7B94A2007EC}"/>
    <cellStyle name="20% - Accent6 4 9 3 2" xfId="13759" xr:uid="{F0589531-FFAB-46B0-8949-46F6F57E0485}"/>
    <cellStyle name="20% - Accent6 4 9 4" xfId="10352" xr:uid="{FE6735BC-1501-4AC4-AE28-52C6EE1141BF}"/>
    <cellStyle name="20% - Accent6 4 9 5" xfId="3659" xr:uid="{F2295BCC-CAB6-41D8-BBB8-E672D59A2815}"/>
    <cellStyle name="20% - Accent6 5" xfId="142" xr:uid="{C6880ED6-9CF8-430D-A838-D50C944A2913}"/>
    <cellStyle name="20% - Accent6 5 10" xfId="10261" xr:uid="{7E3053A9-8A29-4260-8FDA-C2913BA1A31D}"/>
    <cellStyle name="20% - Accent6 5 11" xfId="3568" xr:uid="{0B32E478-4D90-45FA-8784-B56573C5E757}"/>
    <cellStyle name="20% - Accent6 5 2" xfId="951" xr:uid="{1AC23020-C5B4-4F40-9BC7-70B8AD28D496}"/>
    <cellStyle name="20% - Accent6 5 2 2" xfId="1631" xr:uid="{5953101B-85BD-4917-ADAF-76150635BA7B}"/>
    <cellStyle name="20% - Accent6 5 2 2 2" xfId="3214" xr:uid="{E64B6887-0AE9-4F0B-9814-4C04D1C1080D}"/>
    <cellStyle name="20% - Accent6 5 2 2 2 2" xfId="9927" xr:uid="{5AC1910E-65E7-4348-B15A-ED07C74E3EF9}"/>
    <cellStyle name="20% - Accent6 5 2 2 2 2 2" xfId="16620" xr:uid="{F8540F99-BF09-4061-B7FA-0F84C465B3EC}"/>
    <cellStyle name="20% - Accent6 5 2 2 2 3" xfId="13213" xr:uid="{8622B369-93CD-41CC-9FB8-4C0AA2E4C771}"/>
    <cellStyle name="20% - Accent6 5 2 2 2 4" xfId="6520" xr:uid="{09E09B13-A4AC-4A91-98B8-A95C11896BB8}"/>
    <cellStyle name="20% - Accent6 5 2 2 3" xfId="8344" xr:uid="{969DD2BD-B438-43EE-A4E5-A0489D90894E}"/>
    <cellStyle name="20% - Accent6 5 2 2 3 2" xfId="15037" xr:uid="{EACF8FFC-E623-4AC1-B7F2-3E0D3E084D1A}"/>
    <cellStyle name="20% - Accent6 5 2 2 4" xfId="11630" xr:uid="{BC765D32-9D37-4C5D-A781-F78BD88CDB8E}"/>
    <cellStyle name="20% - Accent6 5 2 2 5" xfId="4937" xr:uid="{6DE750EE-3209-4F35-8271-0A2804CF88D7}"/>
    <cellStyle name="20% - Accent6 5 2 3" xfId="2534" xr:uid="{2EEC132E-E034-429E-BB98-FD19955D1CDB}"/>
    <cellStyle name="20% - Accent6 5 2 3 2" xfId="9247" xr:uid="{477D342F-1AD2-4F56-B119-C2C7154064C0}"/>
    <cellStyle name="20% - Accent6 5 2 3 2 2" xfId="15940" xr:uid="{3F9FEBB6-C6A5-4249-A436-276B015F0C6B}"/>
    <cellStyle name="20% - Accent6 5 2 3 3" xfId="12533" xr:uid="{D7153150-F7A6-4D9A-AFFE-04BC49636352}"/>
    <cellStyle name="20% - Accent6 5 2 3 4" xfId="5840" xr:uid="{8CCE5BAB-531B-48BD-A42F-FD9ECDFDA5C9}"/>
    <cellStyle name="20% - Accent6 5 2 4" xfId="7664" xr:uid="{B430DBF7-CC76-4D38-8C1D-8DB88CFF84AD}"/>
    <cellStyle name="20% - Accent6 5 2 4 2" xfId="14357" xr:uid="{B2AB069E-9EE1-4AA3-8A65-652C2FD60A91}"/>
    <cellStyle name="20% - Accent6 5 2 5" xfId="10950" xr:uid="{EFC60C9F-7BA5-4F19-94D3-84DE4B7046EA}"/>
    <cellStyle name="20% - Accent6 5 2 6" xfId="4257" xr:uid="{871786DA-8A1C-41F0-A1E9-5CCD255F260D}"/>
    <cellStyle name="20% - Accent6 5 3" xfId="694" xr:uid="{E833FC96-72A2-4E95-93C6-D83D54C1F79A}"/>
    <cellStyle name="20% - Accent6 5 3 2" xfId="2277" xr:uid="{6E76ECEB-623A-49F2-9DC3-DDBC0957BF01}"/>
    <cellStyle name="20% - Accent6 5 3 2 2" xfId="8990" xr:uid="{73C99AFE-6AB2-408D-8A77-06BF8CBEC52A}"/>
    <cellStyle name="20% - Accent6 5 3 2 2 2" xfId="15683" xr:uid="{1AD8FC3E-DA72-4CC6-8AF1-328B96601A70}"/>
    <cellStyle name="20% - Accent6 5 3 2 3" xfId="12276" xr:uid="{400F8EA4-5E90-4534-A8CD-4ECB0CBDA892}"/>
    <cellStyle name="20% - Accent6 5 3 2 4" xfId="5583" xr:uid="{0450DCAC-58E2-4DA3-B9AA-C754E764761B}"/>
    <cellStyle name="20% - Accent6 5 3 3" xfId="7407" xr:uid="{B8590E61-AC80-4547-A04C-0CA0DAEDC4DC}"/>
    <cellStyle name="20% - Accent6 5 3 3 2" xfId="14100" xr:uid="{CF07E725-8567-4656-A6C3-8E0B2BDE516B}"/>
    <cellStyle name="20% - Accent6 5 3 4" xfId="10693" xr:uid="{708BAC53-A9A4-4E45-84AA-701086C41DA1}"/>
    <cellStyle name="20% - Accent6 5 3 5" xfId="4000" xr:uid="{0C82A3A2-91BF-47A0-A5CD-674973273F10}"/>
    <cellStyle name="20% - Accent6 5 4" xfId="1374" xr:uid="{E4E13B7D-C278-451D-860E-74CD9BE7C2EC}"/>
    <cellStyle name="20% - Accent6 5 4 2" xfId="2957" xr:uid="{5ECB45F6-EB2A-49A3-B86A-9C1D20B97458}"/>
    <cellStyle name="20% - Accent6 5 4 2 2" xfId="9670" xr:uid="{86BF848B-D768-408D-AFCD-58B9A5B3CAB0}"/>
    <cellStyle name="20% - Accent6 5 4 2 2 2" xfId="16363" xr:uid="{903E347D-A1D3-4042-82F8-AFB763653DCE}"/>
    <cellStyle name="20% - Accent6 5 4 2 3" xfId="12956" xr:uid="{D929CF48-DC31-40F9-8479-8B84BC702647}"/>
    <cellStyle name="20% - Accent6 5 4 2 4" xfId="6263" xr:uid="{11AC295A-66D7-4B76-AB65-C686A6DE85E2}"/>
    <cellStyle name="20% - Accent6 5 4 3" xfId="8087" xr:uid="{CD16EF51-B515-4795-AD12-73988B92A1B5}"/>
    <cellStyle name="20% - Accent6 5 4 3 2" xfId="14780" xr:uid="{97C8DC41-E7F7-4744-97CE-ED972EED5778}"/>
    <cellStyle name="20% - Accent6 5 4 4" xfId="11373" xr:uid="{13038AD7-BBDB-4C14-A83A-B5E31B20D92C}"/>
    <cellStyle name="20% - Accent6 5 4 5" xfId="4680" xr:uid="{63384BC8-EBDF-46BE-BE2E-2AA872D3511D}"/>
    <cellStyle name="20% - Accent6 5 5" xfId="383" xr:uid="{53B59BA8-B98E-45BF-AEE3-85468C633251}"/>
    <cellStyle name="20% - Accent6 5 5 2" xfId="1966" xr:uid="{752553EE-DBCF-4948-A4F4-1C3C9EC8EAD3}"/>
    <cellStyle name="20% - Accent6 5 5 2 2" xfId="8679" xr:uid="{F13657D8-8760-4A91-BD94-253E61CC06C6}"/>
    <cellStyle name="20% - Accent6 5 5 2 2 2" xfId="15372" xr:uid="{16FFD774-B62C-433B-BA86-61289E874530}"/>
    <cellStyle name="20% - Accent6 5 5 2 3" xfId="11965" xr:uid="{E9277B3A-9AC8-4514-99AC-22C849F24822}"/>
    <cellStyle name="20% - Accent6 5 5 2 4" xfId="5272" xr:uid="{9497A3C5-6EA4-4975-9A43-1D85156BA7A6}"/>
    <cellStyle name="20% - Accent6 5 5 3" xfId="7096" xr:uid="{CEB01D47-9614-4C18-977E-2B00B14136C2}"/>
    <cellStyle name="20% - Accent6 5 5 3 2" xfId="13789" xr:uid="{04950A53-70A6-4C38-8347-DF6225DE9402}"/>
    <cellStyle name="20% - Accent6 5 5 4" xfId="10382" xr:uid="{ED910DFD-59A7-44B2-8B80-8E38FFB89501}"/>
    <cellStyle name="20% - Accent6 5 5 5" xfId="3689" xr:uid="{AC8985FB-B879-4D76-A6AB-0711718BCDD5}"/>
    <cellStyle name="20% - Accent6 5 6" xfId="1845" xr:uid="{B265A119-E670-4DCA-8345-F9CF62F4BF45}"/>
    <cellStyle name="20% - Accent6 5 6 2" xfId="8558" xr:uid="{9FA21F92-B465-4591-B8E6-A03B2737658A}"/>
    <cellStyle name="20% - Accent6 5 6 2 2" xfId="15251" xr:uid="{86E0F1EF-99C5-4D54-A788-513519D54943}"/>
    <cellStyle name="20% - Accent6 5 6 3" xfId="11844" xr:uid="{DA7E7C56-524B-445E-BCC6-50A83A0352BA}"/>
    <cellStyle name="20% - Accent6 5 6 4" xfId="5151" xr:uid="{4250577A-67FB-4800-9FFB-8656DD4DB5E7}"/>
    <cellStyle name="20% - Accent6 5 7" xfId="3428" xr:uid="{4B2B3EC0-F072-4C2C-90DE-C9EA4EC60D69}"/>
    <cellStyle name="20% - Accent6 5 7 2" xfId="10141" xr:uid="{36B658BF-EC61-4763-9547-FCD078BED267}"/>
    <cellStyle name="20% - Accent6 5 7 2 2" xfId="16834" xr:uid="{9440DC04-C6A7-480A-81C9-62A169E224C4}"/>
    <cellStyle name="20% - Accent6 5 7 3" xfId="13427" xr:uid="{79BF63AE-7E44-4960-9E85-9E01B6D0F909}"/>
    <cellStyle name="20% - Accent6 5 7 4" xfId="6734" xr:uid="{4291C261-CF74-4A51-A28B-3EE56AAA4AFF}"/>
    <cellStyle name="20% - Accent6 5 8" xfId="262" xr:uid="{5FB62CEE-08BE-4023-ACC3-81E8738A814C}"/>
    <cellStyle name="20% - Accent6 5 8 2" xfId="13668" xr:uid="{6B96EA7C-636C-4B50-80A7-1A1170B29BB0}"/>
    <cellStyle name="20% - Accent6 5 8 3" xfId="6975" xr:uid="{3FF25D0E-B566-465E-8CF1-F90292E36868}"/>
    <cellStyle name="20% - Accent6 5 9" xfId="6855" xr:uid="{A6DF871A-E7A1-49B5-86AE-722D1F10A7F4}"/>
    <cellStyle name="20% - Accent6 5 9 2" xfId="13548" xr:uid="{9921CED9-CB0E-48D9-BE6D-29D762A45B2F}"/>
    <cellStyle name="20% - Accent6 6" xfId="161" xr:uid="{DFFD7AA3-9CBF-4A21-A79B-148F040837A1}"/>
    <cellStyle name="20% - Accent6 6 10" xfId="3587" xr:uid="{CCDFA5F3-C3EF-4AAB-9D82-BCFF233197F7}"/>
    <cellStyle name="20% - Accent6 6 2" xfId="942" xr:uid="{03D97CFC-F70C-4803-AA22-672A44EA4913}"/>
    <cellStyle name="20% - Accent6 6 2 2" xfId="1622" xr:uid="{D180EFDC-A1F7-430B-9721-8139B7C50385}"/>
    <cellStyle name="20% - Accent6 6 2 2 2" xfId="3205" xr:uid="{A0663B10-22C8-4FD0-BDB1-8F915D5D372E}"/>
    <cellStyle name="20% - Accent6 6 2 2 2 2" xfId="9918" xr:uid="{5B182A0B-2335-4595-9B82-078E57992C7B}"/>
    <cellStyle name="20% - Accent6 6 2 2 2 2 2" xfId="16611" xr:uid="{2BB6DF49-50C7-4547-9E46-8DD668DF4FEE}"/>
    <cellStyle name="20% - Accent6 6 2 2 2 3" xfId="13204" xr:uid="{87CA89CD-36F6-49DD-8769-E8E39F1772F4}"/>
    <cellStyle name="20% - Accent6 6 2 2 2 4" xfId="6511" xr:uid="{114B2345-1A6F-488C-A3FB-663A7CFE7EDF}"/>
    <cellStyle name="20% - Accent6 6 2 2 3" xfId="8335" xr:uid="{AA849B6C-5647-4C65-8974-E7F6E03D78F4}"/>
    <cellStyle name="20% - Accent6 6 2 2 3 2" xfId="15028" xr:uid="{38A295B4-8CA0-47C1-B193-3EBEF00A363D}"/>
    <cellStyle name="20% - Accent6 6 2 2 4" xfId="11621" xr:uid="{D174DCD3-A951-4E43-B47C-D5A78B780D64}"/>
    <cellStyle name="20% - Accent6 6 2 2 5" xfId="4928" xr:uid="{4AD34BC9-D4E5-4FA4-96B2-6138F8929597}"/>
    <cellStyle name="20% - Accent6 6 2 3" xfId="2525" xr:uid="{3354994B-8611-4C4B-BE89-2F825D5F1B13}"/>
    <cellStyle name="20% - Accent6 6 2 3 2" xfId="9238" xr:uid="{54EB5730-9F19-4446-9340-3B91A5A2E196}"/>
    <cellStyle name="20% - Accent6 6 2 3 2 2" xfId="15931" xr:uid="{2D546698-533A-47B6-8B66-718E5513BBA5}"/>
    <cellStyle name="20% - Accent6 6 2 3 3" xfId="12524" xr:uid="{DF386BD5-E347-4A9F-B65D-F8A59F5498E6}"/>
    <cellStyle name="20% - Accent6 6 2 3 4" xfId="5831" xr:uid="{62140776-3486-4759-9CE8-2B514D40C6F1}"/>
    <cellStyle name="20% - Accent6 6 2 4" xfId="7655" xr:uid="{85A1C349-768B-486B-8D3C-9868C6BB89FD}"/>
    <cellStyle name="20% - Accent6 6 2 4 2" xfId="14348" xr:uid="{F89AFF8E-0DC5-410D-9C61-6B5EEE2D38EF}"/>
    <cellStyle name="20% - Accent6 6 2 5" xfId="10941" xr:uid="{9B11AEAA-D306-4414-A820-7A9174460CCC}"/>
    <cellStyle name="20% - Accent6 6 2 6" xfId="4248" xr:uid="{B22440D0-82AE-45A8-9EA9-ABFF6223EAB7}"/>
    <cellStyle name="20% - Accent6 6 3" xfId="1365" xr:uid="{24F14B32-2C2C-443F-9C32-3A6D4234381F}"/>
    <cellStyle name="20% - Accent6 6 3 2" xfId="2948" xr:uid="{A2B6FED2-F636-4339-9F5A-1F3417C0654B}"/>
    <cellStyle name="20% - Accent6 6 3 2 2" xfId="9661" xr:uid="{A98DA558-E72B-4317-9C89-9CF59F55803B}"/>
    <cellStyle name="20% - Accent6 6 3 2 2 2" xfId="16354" xr:uid="{3177B84A-EC55-4B3D-B07B-2C901D095DAF}"/>
    <cellStyle name="20% - Accent6 6 3 2 3" xfId="12947" xr:uid="{BB89DFB8-79F3-4529-8315-BF988747BC7F}"/>
    <cellStyle name="20% - Accent6 6 3 2 4" xfId="6254" xr:uid="{C69D90D3-B552-4ADF-A23D-742663050C91}"/>
    <cellStyle name="20% - Accent6 6 3 3" xfId="8078" xr:uid="{8AEDE76B-E20D-446B-8F64-5D511B861D4C}"/>
    <cellStyle name="20% - Accent6 6 3 3 2" xfId="14771" xr:uid="{855CAB9C-7A0B-4C27-B766-81FF5947788A}"/>
    <cellStyle name="20% - Accent6 6 3 4" xfId="11364" xr:uid="{173BF0C2-EE49-446A-A6CB-001634C20934}"/>
    <cellStyle name="20% - Accent6 6 3 5" xfId="4671" xr:uid="{2E58D010-1284-4177-AE09-02807ED14195}"/>
    <cellStyle name="20% - Accent6 6 4" xfId="685" xr:uid="{69265824-0B37-45C1-BB58-192A422D86A2}"/>
    <cellStyle name="20% - Accent6 6 4 2" xfId="2268" xr:uid="{607DCB90-0EC5-4F05-9777-2707DBB05170}"/>
    <cellStyle name="20% - Accent6 6 4 2 2" xfId="8981" xr:uid="{EC188D6A-9C75-4916-A076-DDE4DE87D195}"/>
    <cellStyle name="20% - Accent6 6 4 2 2 2" xfId="15674" xr:uid="{79C9D1B6-8EA4-42EB-A0B0-5D4F5E7DB03F}"/>
    <cellStyle name="20% - Accent6 6 4 2 3" xfId="12267" xr:uid="{EE766578-DDD6-43DD-843D-6A3D278707C9}"/>
    <cellStyle name="20% - Accent6 6 4 2 4" xfId="5574" xr:uid="{19010CC0-9CCA-4A96-B6C6-B8F2906A9F49}"/>
    <cellStyle name="20% - Accent6 6 4 3" xfId="7398" xr:uid="{4428DB15-775B-4F33-917B-9CF75C6FFFC0}"/>
    <cellStyle name="20% - Accent6 6 4 3 2" xfId="14091" xr:uid="{B0E2380A-18FC-49CC-95CC-794DF2323D9F}"/>
    <cellStyle name="20% - Accent6 6 4 4" xfId="10684" xr:uid="{629779F1-74B0-4393-A47C-CBD9D02BEE11}"/>
    <cellStyle name="20% - Accent6 6 4 5" xfId="3991" xr:uid="{9D2C4522-80A3-4791-8F66-D03AC5C4DE0D}"/>
    <cellStyle name="20% - Accent6 6 5" xfId="1864" xr:uid="{B9897C9B-9C06-41BC-B297-131259D5FC08}"/>
    <cellStyle name="20% - Accent6 6 5 2" xfId="8577" xr:uid="{38215884-A919-4878-9EFB-EC153DD49998}"/>
    <cellStyle name="20% - Accent6 6 5 2 2" xfId="15270" xr:uid="{58C492B1-3136-4625-9F4A-B93AB94E97E3}"/>
    <cellStyle name="20% - Accent6 6 5 3" xfId="11863" xr:uid="{DDDCDC8A-78D9-4B18-BDD3-33CAFA3A006C}"/>
    <cellStyle name="20% - Accent6 6 5 4" xfId="5170" xr:uid="{ADF42D55-9E8B-40AC-B9BB-230FBC59D3A1}"/>
    <cellStyle name="20% - Accent6 6 6" xfId="3447" xr:uid="{A85BF4F2-8AE3-4CFF-AC73-72CEDFAAA517}"/>
    <cellStyle name="20% - Accent6 6 6 2" xfId="10160" xr:uid="{B13AB737-4DE4-4454-B6BC-EDA00CAF663A}"/>
    <cellStyle name="20% - Accent6 6 6 2 2" xfId="16853" xr:uid="{FD37E1B0-C601-4534-823D-E36D531695DC}"/>
    <cellStyle name="20% - Accent6 6 6 3" xfId="13446" xr:uid="{3568057F-B064-4573-8849-C4C7482EFEB4}"/>
    <cellStyle name="20% - Accent6 6 6 4" xfId="6753" xr:uid="{712E97F0-F23E-4DF0-A083-B05CA5AD48F2}"/>
    <cellStyle name="20% - Accent6 6 7" xfId="281" xr:uid="{55096E9D-C5DF-4906-A9BE-9A14FEF5EE74}"/>
    <cellStyle name="20% - Accent6 6 7 2" xfId="13687" xr:uid="{2213E849-A736-4EEF-806B-19D51CE4CC93}"/>
    <cellStyle name="20% - Accent6 6 7 3" xfId="6994" xr:uid="{7F94219A-87CA-4848-9893-2250580180AB}"/>
    <cellStyle name="20% - Accent6 6 8" xfId="6874" xr:uid="{1749F19A-8B5E-4153-BEAA-2E09D58C2B7D}"/>
    <cellStyle name="20% - Accent6 6 8 2" xfId="13567" xr:uid="{55EB66CC-FB0D-45E9-BD68-3AA93CC4D752}"/>
    <cellStyle name="20% - Accent6 6 9" xfId="10280" xr:uid="{387A53AC-366F-4AAD-8388-9CFDE4899676}"/>
    <cellStyle name="20% - Accent6 7" xfId="564" xr:uid="{FA54C967-0C20-4D79-B0FF-5D62C64FE5AF}"/>
    <cellStyle name="20% - Accent6 7 2" xfId="1244" xr:uid="{2145533B-2558-4207-A4F7-5243644A0E54}"/>
    <cellStyle name="20% - Accent6 7 2 2" xfId="2827" xr:uid="{E1762433-18DC-4AB7-8CFB-1E6117133C70}"/>
    <cellStyle name="20% - Accent6 7 2 2 2" xfId="9540" xr:uid="{196EC665-66C3-4C38-AB21-E220BCE3C007}"/>
    <cellStyle name="20% - Accent6 7 2 2 2 2" xfId="16233" xr:uid="{73BED96B-3B24-457B-8B4D-31A9C55815F3}"/>
    <cellStyle name="20% - Accent6 7 2 2 3" xfId="12826" xr:uid="{3EDEA648-20C4-41C0-86AA-74CED730C9C2}"/>
    <cellStyle name="20% - Accent6 7 2 2 4" xfId="6133" xr:uid="{4BBB6F3C-236D-4257-9EBD-8C999F54650A}"/>
    <cellStyle name="20% - Accent6 7 2 3" xfId="7957" xr:uid="{91B272B2-E4D8-4467-8EA7-08EAD0A5A78E}"/>
    <cellStyle name="20% - Accent6 7 2 3 2" xfId="14650" xr:uid="{3C0FD491-10AE-4F5C-8536-1D8F19107051}"/>
    <cellStyle name="20% - Accent6 7 2 4" xfId="11243" xr:uid="{C0453144-94AC-49EB-8A75-CC3B084949DE}"/>
    <cellStyle name="20% - Accent6 7 2 5" xfId="4550" xr:uid="{7C35557E-E33F-4D96-A2F2-4269481180C1}"/>
    <cellStyle name="20% - Accent6 7 3" xfId="2147" xr:uid="{16559594-EC9E-4702-8F23-7D3D8127C153}"/>
    <cellStyle name="20% - Accent6 7 3 2" xfId="8860" xr:uid="{0949EDBE-12E8-4D06-B6BC-C9D9574CFB06}"/>
    <cellStyle name="20% - Accent6 7 3 2 2" xfId="15553" xr:uid="{673BB48D-01C0-44D0-8A0E-F5CDF9FEAC5F}"/>
    <cellStyle name="20% - Accent6 7 3 3" xfId="12146" xr:uid="{8EFBB412-8FE4-468D-9670-A54BC99F2ECC}"/>
    <cellStyle name="20% - Accent6 7 3 4" xfId="5453" xr:uid="{73C98F7E-CAE6-4D57-9C5D-090014FDD807}"/>
    <cellStyle name="20% - Accent6 7 4" xfId="7277" xr:uid="{A5EC15ED-4A06-43E9-A786-A44E44568FD6}"/>
    <cellStyle name="20% - Accent6 7 4 2" xfId="13970" xr:uid="{F8B48C45-8CB4-49DB-9FD5-5A5997065652}"/>
    <cellStyle name="20% - Accent6 7 5" xfId="10563" xr:uid="{20B0F5CB-72D6-48EB-B7DB-EBFF12DEFC9C}"/>
    <cellStyle name="20% - Accent6 7 6" xfId="3870" xr:uid="{E8B22446-979C-4F46-A1CA-64C03830318A}"/>
    <cellStyle name="20% - Accent6 8" xfId="821" xr:uid="{FF1E3BB4-828D-4930-A52C-1737A1D1AF33}"/>
    <cellStyle name="20% - Accent6 8 2" xfId="1501" xr:uid="{151358E4-47F3-4790-8F5C-0D5E0745671F}"/>
    <cellStyle name="20% - Accent6 8 2 2" xfId="3084" xr:uid="{FCABF060-8568-434B-BA1E-3F33619B8897}"/>
    <cellStyle name="20% - Accent6 8 2 2 2" xfId="9797" xr:uid="{0AFF75AA-C4FF-4378-85B7-0D28D3CB287D}"/>
    <cellStyle name="20% - Accent6 8 2 2 2 2" xfId="16490" xr:uid="{B0FBFFEA-7AD0-4A80-9824-083DB9ACF841}"/>
    <cellStyle name="20% - Accent6 8 2 2 3" xfId="13083" xr:uid="{348C1D46-639D-4409-A8E3-2CD72657D689}"/>
    <cellStyle name="20% - Accent6 8 2 2 4" xfId="6390" xr:uid="{BD35687D-BC82-4A70-824E-5700B7CBE6A7}"/>
    <cellStyle name="20% - Accent6 8 2 3" xfId="8214" xr:uid="{DD7D2692-4814-4148-BEFE-DCDC0880F7A6}"/>
    <cellStyle name="20% - Accent6 8 2 3 2" xfId="14907" xr:uid="{A2AFF513-6A72-40C0-A3FF-99A44346225E}"/>
    <cellStyle name="20% - Accent6 8 2 4" xfId="11500" xr:uid="{914DBF28-35B2-40FB-B4EB-2742DD0475BC}"/>
    <cellStyle name="20% - Accent6 8 2 5" xfId="4807" xr:uid="{4FE837B2-EB3C-4184-B291-D1130A9F4DE5}"/>
    <cellStyle name="20% - Accent6 8 3" xfId="2404" xr:uid="{40929A6E-CFB6-4989-AD3A-388B536C9C7A}"/>
    <cellStyle name="20% - Accent6 8 3 2" xfId="9117" xr:uid="{91542C6B-5643-4295-BFA9-22AF28BE421E}"/>
    <cellStyle name="20% - Accent6 8 3 2 2" xfId="15810" xr:uid="{CDCFFF7F-80B5-43D9-A341-587639A584EA}"/>
    <cellStyle name="20% - Accent6 8 3 3" xfId="12403" xr:uid="{EFCFEE7E-BF55-4A02-A2DF-5586D287BBCA}"/>
    <cellStyle name="20% - Accent6 8 3 4" xfId="5710" xr:uid="{6F9F37C5-FB8A-4C57-8ACE-3A476F309865}"/>
    <cellStyle name="20% - Accent6 8 4" xfId="7534" xr:uid="{6533E530-EDB5-4AF4-B649-5361B4B2B90D}"/>
    <cellStyle name="20% - Accent6 8 4 2" xfId="14227" xr:uid="{BA727655-D2D6-4A84-A1ED-A0747F3F45F8}"/>
    <cellStyle name="20% - Accent6 8 5" xfId="10820" xr:uid="{925716A1-BD34-4AB7-9A71-0FF723999309}"/>
    <cellStyle name="20% - Accent6 8 6" xfId="4127" xr:uid="{0EFB28CE-3E0B-45DE-AE3E-FD501EA25086}"/>
    <cellStyle name="20% - Accent6 9" xfId="481" xr:uid="{5C1429FC-6152-4B58-A0E3-3B48BC9D2E4B}"/>
    <cellStyle name="20% - Accent6 9 2" xfId="1161" xr:uid="{889E0EF6-024F-4B00-9D50-0B8CC87197CF}"/>
    <cellStyle name="20% - Accent6 9 2 2" xfId="2744" xr:uid="{17A2AE7B-2D9F-4F11-B24C-73512C21FD48}"/>
    <cellStyle name="20% - Accent6 9 2 2 2" xfId="9457" xr:uid="{F60D847B-0A4F-4046-96A0-744EC4129732}"/>
    <cellStyle name="20% - Accent6 9 2 2 2 2" xfId="16150" xr:uid="{43C5548E-783E-4798-B656-099D20942154}"/>
    <cellStyle name="20% - Accent6 9 2 2 3" xfId="12743" xr:uid="{DDBB89B6-667B-4438-AE2B-4960C63A2A1D}"/>
    <cellStyle name="20% - Accent6 9 2 2 4" xfId="6050" xr:uid="{3A7518DE-19F4-4FCA-9EED-F64F2304428C}"/>
    <cellStyle name="20% - Accent6 9 2 3" xfId="7874" xr:uid="{A64A77E4-F75A-4009-8423-A313346167DD}"/>
    <cellStyle name="20% - Accent6 9 2 3 2" xfId="14567" xr:uid="{45ECF814-289E-42F4-B377-6B896D269047}"/>
    <cellStyle name="20% - Accent6 9 2 4" xfId="11160" xr:uid="{FB8EDB41-B511-44FA-9640-942858825828}"/>
    <cellStyle name="20% - Accent6 9 2 5" xfId="4467" xr:uid="{3C1896AB-C978-4464-AAB9-6FD821877B08}"/>
    <cellStyle name="20% - Accent6 9 3" xfId="2064" xr:uid="{FFF74DD8-374D-494A-8AAB-C1B8B8752CC3}"/>
    <cellStyle name="20% - Accent6 9 3 2" xfId="8777" xr:uid="{F322AF11-5C19-46CD-BECC-FBF05B5946A2}"/>
    <cellStyle name="20% - Accent6 9 3 2 2" xfId="15470" xr:uid="{FCBA1BE9-D4C2-41A0-A073-BF129882ED66}"/>
    <cellStyle name="20% - Accent6 9 3 3" xfId="12063" xr:uid="{39BFD2EC-4F34-49A8-A486-8D67E10F4101}"/>
    <cellStyle name="20% - Accent6 9 3 4" xfId="5370" xr:uid="{1BD0F6DC-F961-4471-A239-FFF101DDA142}"/>
    <cellStyle name="20% - Accent6 9 4" xfId="7194" xr:uid="{E0680B17-1247-463A-BE97-77918F51282D}"/>
    <cellStyle name="20% - Accent6 9 4 2" xfId="13887" xr:uid="{5C813C94-3B52-4485-B47E-47DFCC3E520D}"/>
    <cellStyle name="20% - Accent6 9 5" xfId="10480" xr:uid="{6F2478EF-CADF-4D85-9B32-C4E2F0C18A2A}"/>
    <cellStyle name="20% - Accent6 9 6" xfId="3787" xr:uid="{AF35642A-3472-4143-8206-5E242C601EF0}"/>
    <cellStyle name="40% - Accent1 10" xfId="416" xr:uid="{1C409F11-9958-478F-A765-D056BBDD0155}"/>
    <cellStyle name="40% - Accent1 10 2" xfId="1999" xr:uid="{DEB09E05-9C17-4F89-AB86-64732FB90A4C}"/>
    <cellStyle name="40% - Accent1 10 2 2" xfId="8712" xr:uid="{4F9F8ABE-7041-41AE-86C8-28181D19CED9}"/>
    <cellStyle name="40% - Accent1 10 2 2 2" xfId="15405" xr:uid="{9A05F585-2B0B-4958-A79B-FC0AEC29D3B2}"/>
    <cellStyle name="40% - Accent1 10 2 3" xfId="11998" xr:uid="{7AB0EBAF-0FE6-4AF4-AB3B-77031B81EAD7}"/>
    <cellStyle name="40% - Accent1 10 2 4" xfId="5305" xr:uid="{7211DC5A-125D-470C-9B58-336A9E7153EE}"/>
    <cellStyle name="40% - Accent1 10 3" xfId="7129" xr:uid="{D629BBF0-0975-49D8-A337-DD45D5223E4A}"/>
    <cellStyle name="40% - Accent1 10 3 2" xfId="13822" xr:uid="{C840B19A-907C-45C4-AF46-7F15801AA77B}"/>
    <cellStyle name="40% - Accent1 10 4" xfId="10415" xr:uid="{390C89E9-1CD7-478B-A7D2-4B3FB10CD350}"/>
    <cellStyle name="40% - Accent1 10 5" xfId="3722" xr:uid="{1AD90749-65D7-42F0-B88F-05CF67777ED8}"/>
    <cellStyle name="40% - Accent1 11" xfId="1096" xr:uid="{23221C02-3D9B-4F5E-8CB4-A519CB57E0C8}"/>
    <cellStyle name="40% - Accent1 11 2" xfId="2679" xr:uid="{F65698E7-0478-4759-9833-92337C5E15DE}"/>
    <cellStyle name="40% - Accent1 11 2 2" xfId="9392" xr:uid="{6D91070F-BD6E-49B2-8AE6-A4298C0F95D2}"/>
    <cellStyle name="40% - Accent1 11 2 2 2" xfId="16085" xr:uid="{1174567E-0C6A-453C-A0D2-2762519EE504}"/>
    <cellStyle name="40% - Accent1 11 2 3" xfId="12678" xr:uid="{AFB33C9A-9F4A-413F-A43D-A9C739198CC3}"/>
    <cellStyle name="40% - Accent1 11 2 4" xfId="5985" xr:uid="{1D3BF3E4-87A9-41A8-AA80-28F7F06E2D21}"/>
    <cellStyle name="40% - Accent1 11 3" xfId="7809" xr:uid="{438856AB-2533-4B1D-8D04-CD8ACC00611D}"/>
    <cellStyle name="40% - Accent1 11 3 2" xfId="14502" xr:uid="{DFDB60CA-C1EB-4902-B335-7DC4B260A0F9}"/>
    <cellStyle name="40% - Accent1 11 4" xfId="11095" xr:uid="{EA9DFDF7-01B6-46BB-8921-9648B1EA1A92}"/>
    <cellStyle name="40% - Accent1 11 5" xfId="4402" xr:uid="{5352AE7E-6237-4AA6-80FB-FE9EB8E45F8C}"/>
    <cellStyle name="40% - Accent1 12" xfId="287" xr:uid="{807A3FD1-6ED7-4FCA-BAA5-BFCE21942B70}"/>
    <cellStyle name="40% - Accent1 12 2" xfId="1870" xr:uid="{E7F7583B-33BC-4F38-A03F-00B3B905302D}"/>
    <cellStyle name="40% - Accent1 12 2 2" xfId="8583" xr:uid="{5E96A0DE-39CD-4DE2-B7E3-AE3A7C93D8AC}"/>
    <cellStyle name="40% - Accent1 12 2 2 2" xfId="15276" xr:uid="{1672D683-BAEF-4537-A519-A0551A9A30B5}"/>
    <cellStyle name="40% - Accent1 12 2 3" xfId="11869" xr:uid="{60D30D7A-19D6-4123-BB6C-5E8E76B4BC69}"/>
    <cellStyle name="40% - Accent1 12 2 4" xfId="5176" xr:uid="{5FF03905-C7EF-4544-9EE9-3B7928CEDB61}"/>
    <cellStyle name="40% - Accent1 12 3" xfId="7000" xr:uid="{CBF71382-06FE-4687-9813-2D955EC99D8F}"/>
    <cellStyle name="40% - Accent1 12 3 2" xfId="13693" xr:uid="{BFD52A3D-CB28-4DE4-8AED-EC13DD2D8060}"/>
    <cellStyle name="40% - Accent1 12 4" xfId="10286" xr:uid="{808D7856-1193-4830-B478-EEE7BB7CE17B}"/>
    <cellStyle name="40% - Accent1 12 5" xfId="3593" xr:uid="{D8F999CC-C27C-4A37-A467-3B6EE1FBBA01}"/>
    <cellStyle name="40% - Accent1 13" xfId="1749" xr:uid="{3D10CF75-58EB-47F9-8191-E17BE2C3E385}"/>
    <cellStyle name="40% - Accent1 13 2" xfId="8462" xr:uid="{26111E1F-0E81-4F72-9863-9A70A758EF75}"/>
    <cellStyle name="40% - Accent1 13 2 2" xfId="15155" xr:uid="{681BDA44-68B7-4F54-B16D-1B66B3BA4B94}"/>
    <cellStyle name="40% - Accent1 13 3" xfId="11748" xr:uid="{1C922E59-A45C-4EDA-B70C-DAD6B3469A85}"/>
    <cellStyle name="40% - Accent1 13 4" xfId="5055" xr:uid="{2B7E31EE-12D7-4B0B-BFF9-B26ECCFB584D}"/>
    <cellStyle name="40% - Accent1 14" xfId="3332" xr:uid="{721FAE57-E4A6-47D7-B343-9ED3A7A46671}"/>
    <cellStyle name="40% - Accent1 14 2" xfId="10045" xr:uid="{EE915468-C9EB-43C8-B7B7-0BED0A525A10}"/>
    <cellStyle name="40% - Accent1 14 2 2" xfId="16738" xr:uid="{65642B52-8260-4F7D-A4BF-515856A2273A}"/>
    <cellStyle name="40% - Accent1 14 3" xfId="13331" xr:uid="{12AAE5AC-5DBB-4D65-AC20-DE3832649F19}"/>
    <cellStyle name="40% - Accent1 14 4" xfId="6638" xr:uid="{B6C58016-E963-4F7D-A411-E6AC8525A6B0}"/>
    <cellStyle name="40% - Accent1 15" xfId="166" xr:uid="{0FBAFC59-D76C-44B3-B5FD-DE69F5B2A1E4}"/>
    <cellStyle name="40% - Accent1 15 2" xfId="13572" xr:uid="{BC4464D0-C743-4C5A-8098-136F021A674A}"/>
    <cellStyle name="40% - Accent1 15 3" xfId="6879" xr:uid="{0C425494-4CDD-45A9-8852-E414EBF0C281}"/>
    <cellStyle name="40% - Accent1 16" xfId="3453" xr:uid="{2EF37D35-87D1-48EE-A413-5B6C78DE0257}"/>
    <cellStyle name="40% - Accent1 16 2" xfId="13452" xr:uid="{F95B382F-9326-4AF7-A2D8-69BBF739F5C4}"/>
    <cellStyle name="40% - Accent1 16 3" xfId="6759" xr:uid="{6E91DCD7-09E6-4025-BCE7-D955B6786EA8}"/>
    <cellStyle name="40% - Accent1 17" xfId="10165" xr:uid="{8B70B481-E2E9-4AF5-99E4-8920A576D8B7}"/>
    <cellStyle name="40% - Accent1 18" xfId="3472" xr:uid="{7E8D4546-F276-42E6-B60B-02EC3936D9EE}"/>
    <cellStyle name="40% - Accent1 19" xfId="16858" xr:uid="{B7E17FF6-ECC2-4609-A2F0-57CA80512205}"/>
    <cellStyle name="40% - Accent1 2" xfId="54" xr:uid="{F343DAF2-F7BB-4F48-990B-1A678882A49E}"/>
    <cellStyle name="40% - Accent1 2 10" xfId="301" xr:uid="{E8AB2088-7B9B-4BB5-BBB6-FF2409A875B5}"/>
    <cellStyle name="40% - Accent1 2 10 2" xfId="1884" xr:uid="{A6CA8870-F17B-4408-94D3-D1283E23F8E2}"/>
    <cellStyle name="40% - Accent1 2 10 2 2" xfId="8597" xr:uid="{A91CBAE2-3D4E-4F14-8B25-A0994EFF9511}"/>
    <cellStyle name="40% - Accent1 2 10 2 2 2" xfId="15290" xr:uid="{1BC5F775-0660-4C43-B42C-B4E5CA4ACB8E}"/>
    <cellStyle name="40% - Accent1 2 10 2 3" xfId="11883" xr:uid="{67CE1A19-54CA-4610-950D-5EFF261ADAAD}"/>
    <cellStyle name="40% - Accent1 2 10 2 4" xfId="5190" xr:uid="{71EA23D0-4481-48B1-BBE0-48798A58E50D}"/>
    <cellStyle name="40% - Accent1 2 10 3" xfId="7014" xr:uid="{EA8C56D5-EF32-4503-B157-2F6CAAE99B77}"/>
    <cellStyle name="40% - Accent1 2 10 3 2" xfId="13707" xr:uid="{721F131A-0409-43C4-A142-08B0590D7EAC}"/>
    <cellStyle name="40% - Accent1 2 10 4" xfId="10300" xr:uid="{4642504C-A2EC-4ADF-BAAF-EA58F015B5A0}"/>
    <cellStyle name="40% - Accent1 2 10 5" xfId="3607" xr:uid="{801E7352-11E5-4832-87A7-8C7F388E1A2F}"/>
    <cellStyle name="40% - Accent1 2 11" xfId="1763" xr:uid="{4FC04F0B-DECE-45C6-8368-F288BF8B5FB0}"/>
    <cellStyle name="40% - Accent1 2 11 2" xfId="8476" xr:uid="{F4428460-7065-43BE-9F21-4C00CE5F3C60}"/>
    <cellStyle name="40% - Accent1 2 11 2 2" xfId="15169" xr:uid="{09780CAB-22E2-42AC-9CA8-CE82FEDCC5EC}"/>
    <cellStyle name="40% - Accent1 2 11 3" xfId="11762" xr:uid="{717CAB74-A3D4-479D-B664-97732C910366}"/>
    <cellStyle name="40% - Accent1 2 11 4" xfId="5069" xr:uid="{306FB772-8872-439D-AC81-AAE2D189E2AA}"/>
    <cellStyle name="40% - Accent1 2 12" xfId="3346" xr:uid="{4E333B2A-EA35-4749-92B7-3D97A892EB64}"/>
    <cellStyle name="40% - Accent1 2 12 2" xfId="10059" xr:uid="{25635255-AC3A-4CA8-AAE9-ECF24A78B048}"/>
    <cellStyle name="40% - Accent1 2 12 2 2" xfId="16752" xr:uid="{F44399C4-6E87-4AFA-8CFF-8BB3D7D089B5}"/>
    <cellStyle name="40% - Accent1 2 12 3" xfId="13345" xr:uid="{68B82708-A90B-4E19-B457-6377F63918E4}"/>
    <cellStyle name="40% - Accent1 2 12 4" xfId="6652" xr:uid="{8CF03C09-9212-4654-AB92-4170C44C5467}"/>
    <cellStyle name="40% - Accent1 2 13" xfId="180" xr:uid="{BF1FDCA7-9D49-4EE8-A7F3-14A36FA592D6}"/>
    <cellStyle name="40% - Accent1 2 13 2" xfId="13586" xr:uid="{1D94B422-FA6D-4F7C-AC7A-BE436C74EDFF}"/>
    <cellStyle name="40% - Accent1 2 13 3" xfId="6893" xr:uid="{54E0FD53-3099-4689-8AF0-14096505C403}"/>
    <cellStyle name="40% - Accent1 2 14" xfId="6773" xr:uid="{1F8826E3-5963-42F3-9656-440C00345A96}"/>
    <cellStyle name="40% - Accent1 2 14 2" xfId="13466" xr:uid="{9C9F8A27-1594-45FC-8A1E-60E3DC3A741D}"/>
    <cellStyle name="40% - Accent1 2 15" xfId="10179" xr:uid="{89A39F7E-AC85-4BE0-A89A-5E19E84BF7D8}"/>
    <cellStyle name="40% - Accent1 2 16" xfId="3486" xr:uid="{E49F483B-7A23-46F0-A757-E67B174AC9D3}"/>
    <cellStyle name="40% - Accent1 2 2" xfId="88" xr:uid="{99F9A1FB-72A6-4B64-AF11-3E45832C6800}"/>
    <cellStyle name="40% - Accent1 2 2 10" xfId="1793" xr:uid="{A1419975-34B6-42F0-A99C-23A0EC0E8596}"/>
    <cellStyle name="40% - Accent1 2 2 10 2" xfId="8506" xr:uid="{27EBFEE4-EABC-4EFD-885B-DE39A0384FC6}"/>
    <cellStyle name="40% - Accent1 2 2 10 2 2" xfId="15199" xr:uid="{7F1A9EE1-8E4D-4552-B996-A648D9EA3426}"/>
    <cellStyle name="40% - Accent1 2 2 10 3" xfId="11792" xr:uid="{6B3317F7-A31C-4E48-B65F-24A8D85E8BDB}"/>
    <cellStyle name="40% - Accent1 2 2 10 4" xfId="5099" xr:uid="{C282A5C2-6701-46EA-994C-3D6194161B5F}"/>
    <cellStyle name="40% - Accent1 2 2 11" xfId="3376" xr:uid="{BD4B8524-53D9-429E-AA9A-29BD5D753E00}"/>
    <cellStyle name="40% - Accent1 2 2 11 2" xfId="10089" xr:uid="{DC97F6AB-0B2B-4113-A519-3A98C0765210}"/>
    <cellStyle name="40% - Accent1 2 2 11 2 2" xfId="16782" xr:uid="{17233885-1734-45E3-BFE3-B9A9A3C7013D}"/>
    <cellStyle name="40% - Accent1 2 2 11 3" xfId="13375" xr:uid="{D020A98A-3730-4A2E-B959-160656ECE6D6}"/>
    <cellStyle name="40% - Accent1 2 2 11 4" xfId="6682" xr:uid="{F16B313B-7F9E-4072-8A32-3CDA82828C93}"/>
    <cellStyle name="40% - Accent1 2 2 12" xfId="210" xr:uid="{2AAEA0E6-26DE-4AA3-A168-1CE9C448162A}"/>
    <cellStyle name="40% - Accent1 2 2 12 2" xfId="13616" xr:uid="{74BAC3FB-151D-48E7-9BF9-7E1B9DB21F0A}"/>
    <cellStyle name="40% - Accent1 2 2 12 3" xfId="6923" xr:uid="{B5F06945-27D2-43FC-B43C-96AC40729BDA}"/>
    <cellStyle name="40% - Accent1 2 2 13" xfId="6803" xr:uid="{776430DF-2A5C-4AE8-8B94-632E2EED5E8E}"/>
    <cellStyle name="40% - Accent1 2 2 13 2" xfId="13496" xr:uid="{B9415CD6-0979-4CEF-85D1-A2BD8539FFA0}"/>
    <cellStyle name="40% - Accent1 2 2 14" xfId="10209" xr:uid="{2BC61FDC-43B6-40C1-B23E-7DB5A31B3E28}"/>
    <cellStyle name="40% - Accent1 2 2 15" xfId="3516" xr:uid="{9FF62367-0432-43D4-8B56-92A8DD0478B3}"/>
    <cellStyle name="40% - Accent1 2 2 2" xfId="698" xr:uid="{0C220161-DACF-4792-8B0B-4A31138AAB16}"/>
    <cellStyle name="40% - Accent1 2 2 2 2" xfId="955" xr:uid="{973D4233-AC05-4270-89E9-3E9C1E0E6657}"/>
    <cellStyle name="40% - Accent1 2 2 2 2 2" xfId="1635" xr:uid="{A874F8BB-CC5D-4594-87B7-8A250ECCB498}"/>
    <cellStyle name="40% - Accent1 2 2 2 2 2 2" xfId="3218" xr:uid="{F9120A59-E86A-43FC-BFE4-437D7EA79860}"/>
    <cellStyle name="40% - Accent1 2 2 2 2 2 2 2" xfId="9931" xr:uid="{D54BCAAF-BD31-4F36-A91F-5BB14923BEA9}"/>
    <cellStyle name="40% - Accent1 2 2 2 2 2 2 2 2" xfId="16624" xr:uid="{18110CB7-A2AE-4B83-A705-9FACE6F81292}"/>
    <cellStyle name="40% - Accent1 2 2 2 2 2 2 3" xfId="13217" xr:uid="{A67A4631-DD62-4656-B71D-AF94A7EABCDF}"/>
    <cellStyle name="40% - Accent1 2 2 2 2 2 2 4" xfId="6524" xr:uid="{AEEE3472-1A4E-4E44-BF55-919E375B8D1E}"/>
    <cellStyle name="40% - Accent1 2 2 2 2 2 3" xfId="8348" xr:uid="{2804643C-218F-450D-911F-0DEDA3F97F30}"/>
    <cellStyle name="40% - Accent1 2 2 2 2 2 3 2" xfId="15041" xr:uid="{207BB3F0-3EC7-4B9E-9DEA-D791D54395A7}"/>
    <cellStyle name="40% - Accent1 2 2 2 2 2 4" xfId="11634" xr:uid="{B9E206AA-494F-4E4F-8B96-C3FEDA3532C7}"/>
    <cellStyle name="40% - Accent1 2 2 2 2 2 5" xfId="4941" xr:uid="{01E3B968-0C26-4243-96B2-D1199D88D78C}"/>
    <cellStyle name="40% - Accent1 2 2 2 2 3" xfId="2538" xr:uid="{56F7BADB-7EB8-4D72-85E7-677521A3A824}"/>
    <cellStyle name="40% - Accent1 2 2 2 2 3 2" xfId="9251" xr:uid="{8A5297C1-9A34-4F28-B56F-EC87AF7DD0FE}"/>
    <cellStyle name="40% - Accent1 2 2 2 2 3 2 2" xfId="15944" xr:uid="{ABE93B75-79F8-455A-9311-8C9D33C72F4D}"/>
    <cellStyle name="40% - Accent1 2 2 2 2 3 3" xfId="12537" xr:uid="{CF28B5FC-A69C-4A88-8C88-48D7A9DA3DD1}"/>
    <cellStyle name="40% - Accent1 2 2 2 2 3 4" xfId="5844" xr:uid="{477C1FE0-E0B2-44C4-9CCF-E3687DAEBCDF}"/>
    <cellStyle name="40% - Accent1 2 2 2 2 4" xfId="7668" xr:uid="{1097CDDF-8CCF-459B-B5B4-2673C485C2F7}"/>
    <cellStyle name="40% - Accent1 2 2 2 2 4 2" xfId="14361" xr:uid="{1707D9EA-28DF-45F6-9C98-76E9B1294E0C}"/>
    <cellStyle name="40% - Accent1 2 2 2 2 5" xfId="10954" xr:uid="{9105061F-4DC2-4C4F-94BB-1AF9E1BACDD2}"/>
    <cellStyle name="40% - Accent1 2 2 2 2 6" xfId="4261" xr:uid="{B58F18B0-3FF4-4518-950B-2F09E9F3B1CF}"/>
    <cellStyle name="40% - Accent1 2 2 2 3" xfId="1378" xr:uid="{CB38F22C-C74B-412D-A9E5-ACF1ED74E876}"/>
    <cellStyle name="40% - Accent1 2 2 2 3 2" xfId="2961" xr:uid="{1DF86247-0E93-4521-8569-8F26B1FBD306}"/>
    <cellStyle name="40% - Accent1 2 2 2 3 2 2" xfId="9674" xr:uid="{E4B59C30-6682-4875-BEB3-7E6BA0AB807C}"/>
    <cellStyle name="40% - Accent1 2 2 2 3 2 2 2" xfId="16367" xr:uid="{324C2FEE-5A05-448A-B401-F27E6B53F749}"/>
    <cellStyle name="40% - Accent1 2 2 2 3 2 3" xfId="12960" xr:uid="{8138C002-BC1C-4C0D-840E-D0CE0E4A56AB}"/>
    <cellStyle name="40% - Accent1 2 2 2 3 2 4" xfId="6267" xr:uid="{23C189AA-F0EE-4AA4-8149-C2973D972E4F}"/>
    <cellStyle name="40% - Accent1 2 2 2 3 3" xfId="8091" xr:uid="{8E360C0D-C584-4405-B437-DD7404B433F7}"/>
    <cellStyle name="40% - Accent1 2 2 2 3 3 2" xfId="14784" xr:uid="{B9AA489F-3F6D-46A3-B500-A90D51F71F16}"/>
    <cellStyle name="40% - Accent1 2 2 2 3 4" xfId="11377" xr:uid="{DD97487B-EFEC-4F6F-B8DD-39F0640B5595}"/>
    <cellStyle name="40% - Accent1 2 2 2 3 5" xfId="4684" xr:uid="{63B68A67-7C53-4146-A4F2-89ED043AA005}"/>
    <cellStyle name="40% - Accent1 2 2 2 4" xfId="2281" xr:uid="{B41757F4-0FE9-4ED7-8FF6-D155FCC2D64C}"/>
    <cellStyle name="40% - Accent1 2 2 2 4 2" xfId="8994" xr:uid="{54661C74-3D92-451E-8F1A-7B0F2C32675D}"/>
    <cellStyle name="40% - Accent1 2 2 2 4 2 2" xfId="15687" xr:uid="{7E0651A1-49A3-42E1-8A72-9E8B702779D1}"/>
    <cellStyle name="40% - Accent1 2 2 2 4 3" xfId="12280" xr:uid="{8CF2C65E-F445-4669-95EC-3B21E5917180}"/>
    <cellStyle name="40% - Accent1 2 2 2 4 4" xfId="5587" xr:uid="{16AD91D0-FB6D-4484-90A0-12A097BB148F}"/>
    <cellStyle name="40% - Accent1 2 2 2 5" xfId="7411" xr:uid="{3A92F3B0-BDAB-4339-8606-2DA81AE1E48D}"/>
    <cellStyle name="40% - Accent1 2 2 2 5 2" xfId="14104" xr:uid="{0DD17DC1-F995-41DD-A0B3-41EE25A179B4}"/>
    <cellStyle name="40% - Accent1 2 2 2 6" xfId="10697" xr:uid="{63E89EB1-246B-4A78-A523-E927EAF373DA}"/>
    <cellStyle name="40% - Accent1 2 2 2 7" xfId="4004" xr:uid="{4BF8EDCC-91B7-44DD-810B-F4CA0D5AEA14}"/>
    <cellStyle name="40% - Accent1 2 2 3" xfId="697" xr:uid="{C2BDE18D-0178-4DE3-A16C-B85584AD6BCE}"/>
    <cellStyle name="40% - Accent1 2 2 3 2" xfId="954" xr:uid="{903D442E-986F-4666-B673-D87A794B5934}"/>
    <cellStyle name="40% - Accent1 2 2 3 2 2" xfId="1634" xr:uid="{8A30BD10-6B10-4322-BBC6-F43BD6840F06}"/>
    <cellStyle name="40% - Accent1 2 2 3 2 2 2" xfId="3217" xr:uid="{EE7392DD-EE41-43BB-903C-D8EC8DFD7267}"/>
    <cellStyle name="40% - Accent1 2 2 3 2 2 2 2" xfId="9930" xr:uid="{4E90BCD1-8444-4BF4-B481-EE8A8E88CCD2}"/>
    <cellStyle name="40% - Accent1 2 2 3 2 2 2 2 2" xfId="16623" xr:uid="{DC953CDA-0F20-44CD-BF67-8374E0820A7F}"/>
    <cellStyle name="40% - Accent1 2 2 3 2 2 2 3" xfId="13216" xr:uid="{B66C27BF-33D0-43DA-8535-9C0BAFCCD0B7}"/>
    <cellStyle name="40% - Accent1 2 2 3 2 2 2 4" xfId="6523" xr:uid="{EE83B3EA-4E34-417C-8DEF-C5D4097F9A71}"/>
    <cellStyle name="40% - Accent1 2 2 3 2 2 3" xfId="8347" xr:uid="{65E496ED-C8D7-426C-9436-27375CCA5C2C}"/>
    <cellStyle name="40% - Accent1 2 2 3 2 2 3 2" xfId="15040" xr:uid="{CE9E35F0-2FFA-47F4-B4B8-620361DF5F02}"/>
    <cellStyle name="40% - Accent1 2 2 3 2 2 4" xfId="11633" xr:uid="{1F8AC44F-01E0-485D-9C50-B73227BA7BAC}"/>
    <cellStyle name="40% - Accent1 2 2 3 2 2 5" xfId="4940" xr:uid="{DF20EF87-8AD0-490E-9679-0E872EE53184}"/>
    <cellStyle name="40% - Accent1 2 2 3 2 3" xfId="2537" xr:uid="{18AFDF97-7551-409F-8A68-F0D011376B42}"/>
    <cellStyle name="40% - Accent1 2 2 3 2 3 2" xfId="9250" xr:uid="{23724900-3614-4C53-A185-79C4F983B356}"/>
    <cellStyle name="40% - Accent1 2 2 3 2 3 2 2" xfId="15943" xr:uid="{1F17F1D5-D3DD-459F-B162-3C530FC56DAA}"/>
    <cellStyle name="40% - Accent1 2 2 3 2 3 3" xfId="12536" xr:uid="{56D2BD7C-A97E-47D5-9FED-ABC597AA0584}"/>
    <cellStyle name="40% - Accent1 2 2 3 2 3 4" xfId="5843" xr:uid="{4E0F9568-3455-4961-B924-B34D36711F7A}"/>
    <cellStyle name="40% - Accent1 2 2 3 2 4" xfId="7667" xr:uid="{1E45D97F-722D-45FA-B836-9786C190E54D}"/>
    <cellStyle name="40% - Accent1 2 2 3 2 4 2" xfId="14360" xr:uid="{A044A576-4C04-4F71-9B22-3D1034A48E97}"/>
    <cellStyle name="40% - Accent1 2 2 3 2 5" xfId="10953" xr:uid="{5F2541EB-535B-4296-BFCF-CC583CE387A4}"/>
    <cellStyle name="40% - Accent1 2 2 3 2 6" xfId="4260" xr:uid="{311DBA05-2959-4044-8574-51FC16B1F19C}"/>
    <cellStyle name="40% - Accent1 2 2 3 3" xfId="1377" xr:uid="{3117DCC2-0C79-4F3F-B30C-7725726CFEDE}"/>
    <cellStyle name="40% - Accent1 2 2 3 3 2" xfId="2960" xr:uid="{F57CCE40-0243-41AB-B86F-035AC3B12762}"/>
    <cellStyle name="40% - Accent1 2 2 3 3 2 2" xfId="9673" xr:uid="{747A42F6-58A2-469E-8C1E-367B92B903EF}"/>
    <cellStyle name="40% - Accent1 2 2 3 3 2 2 2" xfId="16366" xr:uid="{AB3756F0-1EF2-4788-A40C-5AF1492353ED}"/>
    <cellStyle name="40% - Accent1 2 2 3 3 2 3" xfId="12959" xr:uid="{3FE5FBA7-4612-4B9E-BE3B-8EA2503D2F73}"/>
    <cellStyle name="40% - Accent1 2 2 3 3 2 4" xfId="6266" xr:uid="{2DD02D01-F3EA-4C5B-A009-1129FE34DFB9}"/>
    <cellStyle name="40% - Accent1 2 2 3 3 3" xfId="8090" xr:uid="{7968AAB2-9F93-4242-AA16-8F546DDAEAE7}"/>
    <cellStyle name="40% - Accent1 2 2 3 3 3 2" xfId="14783" xr:uid="{549C7631-1DEE-4191-967D-CD3B45DEF5FE}"/>
    <cellStyle name="40% - Accent1 2 2 3 3 4" xfId="11376" xr:uid="{92A541EA-E0F2-4FA6-9FD6-AFC5BCAD071C}"/>
    <cellStyle name="40% - Accent1 2 2 3 3 5" xfId="4683" xr:uid="{28C18139-CE66-4665-B8E0-E7526CF363AA}"/>
    <cellStyle name="40% - Accent1 2 2 3 4" xfId="2280" xr:uid="{9EBE8176-0786-4B97-B12F-65D6D8D9ACAD}"/>
    <cellStyle name="40% - Accent1 2 2 3 4 2" xfId="8993" xr:uid="{7BB67AB8-B7F7-4D80-8DBF-903FED994706}"/>
    <cellStyle name="40% - Accent1 2 2 3 4 2 2" xfId="15686" xr:uid="{0179B660-C06C-4036-A116-CEDEB7FEC428}"/>
    <cellStyle name="40% - Accent1 2 2 3 4 3" xfId="12279" xr:uid="{9505690F-8597-4156-A045-28C0DFF65528}"/>
    <cellStyle name="40% - Accent1 2 2 3 4 4" xfId="5586" xr:uid="{0AED2BF9-9FC0-47A2-8EBE-BC0597DE63C8}"/>
    <cellStyle name="40% - Accent1 2 2 3 5" xfId="7410" xr:uid="{FC496A28-100F-4B90-B80F-DCA9FE8C86EF}"/>
    <cellStyle name="40% - Accent1 2 2 3 5 2" xfId="14103" xr:uid="{1B62445B-7F5A-4383-A4C3-EFDB65CDB7DC}"/>
    <cellStyle name="40% - Accent1 2 2 3 6" xfId="10696" xr:uid="{FD450608-D14B-47B8-A4B4-14DC70D313C6}"/>
    <cellStyle name="40% - Accent1 2 2 3 7" xfId="4003" xr:uid="{582F813D-9F45-4577-90E1-25C938AAD119}"/>
    <cellStyle name="40% - Accent1 2 2 4" xfId="599" xr:uid="{A3EC8AD3-7AF3-42D6-A125-BDC38A412C50}"/>
    <cellStyle name="40% - Accent1 2 2 4 2" xfId="1279" xr:uid="{B67A692A-014A-4580-8CE4-CA3FB68D58C7}"/>
    <cellStyle name="40% - Accent1 2 2 4 2 2" xfId="2862" xr:uid="{A8DC34B7-3072-4BCA-979C-16572C9B9E5A}"/>
    <cellStyle name="40% - Accent1 2 2 4 2 2 2" xfId="9575" xr:uid="{F2EE777A-B613-4915-B672-8A2A34F19DEC}"/>
    <cellStyle name="40% - Accent1 2 2 4 2 2 2 2" xfId="16268" xr:uid="{7DAB0200-1755-4C0B-B3D5-DA5F688E79BE}"/>
    <cellStyle name="40% - Accent1 2 2 4 2 2 3" xfId="12861" xr:uid="{B46B92AA-418B-4EA2-87C5-A553775CB7DF}"/>
    <cellStyle name="40% - Accent1 2 2 4 2 2 4" xfId="6168" xr:uid="{F705E5B9-2E03-4C9E-AFD4-B384A145475D}"/>
    <cellStyle name="40% - Accent1 2 2 4 2 3" xfId="7992" xr:uid="{D4C8CEB5-7936-4082-87AD-21E5F700323B}"/>
    <cellStyle name="40% - Accent1 2 2 4 2 3 2" xfId="14685" xr:uid="{BA78C225-E784-4E34-89EA-94C504D29459}"/>
    <cellStyle name="40% - Accent1 2 2 4 2 4" xfId="11278" xr:uid="{3792AA5A-50CC-4EFD-84CF-BC4FB1746F07}"/>
    <cellStyle name="40% - Accent1 2 2 4 2 5" xfId="4585" xr:uid="{953954B9-296A-4A0E-9122-94CA14B8F977}"/>
    <cellStyle name="40% - Accent1 2 2 4 3" xfId="2182" xr:uid="{BF890728-824B-4901-8561-411BE93675DA}"/>
    <cellStyle name="40% - Accent1 2 2 4 3 2" xfId="8895" xr:uid="{E599E422-99EC-4069-A41C-339385C6838D}"/>
    <cellStyle name="40% - Accent1 2 2 4 3 2 2" xfId="15588" xr:uid="{731DA23D-2F3F-42B0-8ED8-D63CBAA3177B}"/>
    <cellStyle name="40% - Accent1 2 2 4 3 3" xfId="12181" xr:uid="{51DF8100-7E04-4482-BCBF-112DF9B378E9}"/>
    <cellStyle name="40% - Accent1 2 2 4 3 4" xfId="5488" xr:uid="{0DFE9B32-5B25-448B-9A85-529490B5F9FC}"/>
    <cellStyle name="40% - Accent1 2 2 4 4" xfId="7312" xr:uid="{2B286589-943B-4197-9BA5-BE21A03B0F5F}"/>
    <cellStyle name="40% - Accent1 2 2 4 4 2" xfId="14005" xr:uid="{8D66EB60-A714-43C6-A353-D9B9391329FD}"/>
    <cellStyle name="40% - Accent1 2 2 4 5" xfId="10598" xr:uid="{7B510158-A372-440A-9F39-9D5ED59FABEE}"/>
    <cellStyle name="40% - Accent1 2 2 4 6" xfId="3905" xr:uid="{88C746BC-04E8-4BB2-83C4-09044E313955}"/>
    <cellStyle name="40% - Accent1 2 2 5" xfId="856" xr:uid="{5C05A5E8-1968-4A58-94CC-8DDE5FEB08BC}"/>
    <cellStyle name="40% - Accent1 2 2 5 2" xfId="1536" xr:uid="{4DF0D6E5-BB57-43B5-91D8-DFD3AF58C31B}"/>
    <cellStyle name="40% - Accent1 2 2 5 2 2" xfId="3119" xr:uid="{4EE6FF4B-C82B-4B4F-AF0B-1066C1185213}"/>
    <cellStyle name="40% - Accent1 2 2 5 2 2 2" xfId="9832" xr:uid="{D1447DC2-4885-43F9-AD54-8698A75EE20E}"/>
    <cellStyle name="40% - Accent1 2 2 5 2 2 2 2" xfId="16525" xr:uid="{716AC6A8-3E51-4B96-BE27-CA96AE105A04}"/>
    <cellStyle name="40% - Accent1 2 2 5 2 2 3" xfId="13118" xr:uid="{8D904939-CABF-4DA3-882E-521ADCA5CF36}"/>
    <cellStyle name="40% - Accent1 2 2 5 2 2 4" xfId="6425" xr:uid="{24B11FFF-51A3-4AB4-87D2-017CDBF27434}"/>
    <cellStyle name="40% - Accent1 2 2 5 2 3" xfId="8249" xr:uid="{2FA964CD-09E4-4B55-84EC-0C7BDC096EBB}"/>
    <cellStyle name="40% - Accent1 2 2 5 2 3 2" xfId="14942" xr:uid="{C588B107-D188-40B6-B9A6-37A3566DED32}"/>
    <cellStyle name="40% - Accent1 2 2 5 2 4" xfId="11535" xr:uid="{44041BAF-9791-4ABD-9C3F-29591ECBA9E6}"/>
    <cellStyle name="40% - Accent1 2 2 5 2 5" xfId="4842" xr:uid="{69C1A501-61DB-4AF5-B8E4-D1B722993F97}"/>
    <cellStyle name="40% - Accent1 2 2 5 3" xfId="2439" xr:uid="{D006C7EA-B0DC-40BA-BEA3-7BB9A6BD5B47}"/>
    <cellStyle name="40% - Accent1 2 2 5 3 2" xfId="9152" xr:uid="{54BB705E-6661-4FED-96BD-3A96EAE51919}"/>
    <cellStyle name="40% - Accent1 2 2 5 3 2 2" xfId="15845" xr:uid="{90FF4B5D-C1CF-4218-8061-E80679284F8C}"/>
    <cellStyle name="40% - Accent1 2 2 5 3 3" xfId="12438" xr:uid="{F9304848-0C06-4A61-8397-B784838E1DE2}"/>
    <cellStyle name="40% - Accent1 2 2 5 3 4" xfId="5745" xr:uid="{4084911A-2AE4-4BD5-90CF-55D21D6C1751}"/>
    <cellStyle name="40% - Accent1 2 2 5 4" xfId="7569" xr:uid="{B086C02A-24D9-4548-97D4-8455E13B1C78}"/>
    <cellStyle name="40% - Accent1 2 2 5 4 2" xfId="14262" xr:uid="{1075D80A-29D7-40F1-9D88-DCD98D67EDD0}"/>
    <cellStyle name="40% - Accent1 2 2 5 5" xfId="10855" xr:uid="{5A20856F-93BE-4992-9D4A-61E3A427B0EF}"/>
    <cellStyle name="40% - Accent1 2 2 5 6" xfId="4162" xr:uid="{7A06FEE3-F64E-4EF2-8C31-D5FEE82FF6E4}"/>
    <cellStyle name="40% - Accent1 2 2 6" xfId="516" xr:uid="{35DE363C-B71A-4ABF-AA4A-CEDF2F1CA856}"/>
    <cellStyle name="40% - Accent1 2 2 6 2" xfId="1196" xr:uid="{97933CB7-D9F4-4389-8935-FB8A96BD2177}"/>
    <cellStyle name="40% - Accent1 2 2 6 2 2" xfId="2779" xr:uid="{E08B50DC-4B91-4FB7-B548-6EBAC0718A57}"/>
    <cellStyle name="40% - Accent1 2 2 6 2 2 2" xfId="9492" xr:uid="{5B8951CA-DE70-4D3A-B215-B176BB4F5FAC}"/>
    <cellStyle name="40% - Accent1 2 2 6 2 2 2 2" xfId="16185" xr:uid="{47565819-7083-4189-9FAD-B2A1B96502D4}"/>
    <cellStyle name="40% - Accent1 2 2 6 2 2 3" xfId="12778" xr:uid="{731270CB-131F-4358-9D73-ECAD7CC4B0AB}"/>
    <cellStyle name="40% - Accent1 2 2 6 2 2 4" xfId="6085" xr:uid="{51ED9500-DF42-4D86-BF72-B88A71299346}"/>
    <cellStyle name="40% - Accent1 2 2 6 2 3" xfId="7909" xr:uid="{45DBA539-084E-4177-ADEB-F131C695A507}"/>
    <cellStyle name="40% - Accent1 2 2 6 2 3 2" xfId="14602" xr:uid="{A3FDDA28-AFB0-4AD8-91A6-C038517E48B4}"/>
    <cellStyle name="40% - Accent1 2 2 6 2 4" xfId="11195" xr:uid="{05454DAB-633C-4A2B-B13E-FFC205699D1A}"/>
    <cellStyle name="40% - Accent1 2 2 6 2 5" xfId="4502" xr:uid="{0E16D0DB-9918-4AB6-92D8-B4EB1092C6DC}"/>
    <cellStyle name="40% - Accent1 2 2 6 3" xfId="2099" xr:uid="{24F59D7E-17F8-4E28-A8D7-4B743361F30C}"/>
    <cellStyle name="40% - Accent1 2 2 6 3 2" xfId="8812" xr:uid="{AEE9FA16-3FBD-4F27-AB63-55A8786631A2}"/>
    <cellStyle name="40% - Accent1 2 2 6 3 2 2" xfId="15505" xr:uid="{AE94B149-29F9-4790-A451-AA3BC6A70BEC}"/>
    <cellStyle name="40% - Accent1 2 2 6 3 3" xfId="12098" xr:uid="{368CD97F-1C7E-4528-A27B-F2AEC33A12F6}"/>
    <cellStyle name="40% - Accent1 2 2 6 3 4" xfId="5405" xr:uid="{37B8444A-B774-4F24-9187-C424A1F620CB}"/>
    <cellStyle name="40% - Accent1 2 2 6 4" xfId="7229" xr:uid="{1DB9918B-B48E-4B4A-9177-0000002B927D}"/>
    <cellStyle name="40% - Accent1 2 2 6 4 2" xfId="13922" xr:uid="{C199A533-F16F-407C-97FC-FF3D05C463BE}"/>
    <cellStyle name="40% - Accent1 2 2 6 5" xfId="10515" xr:uid="{DBA8E951-01FA-4FAF-BF29-864F97D43418}"/>
    <cellStyle name="40% - Accent1 2 2 6 6" xfId="3822" xr:uid="{818B2127-F745-41A0-9A5A-E2D0362710EC}"/>
    <cellStyle name="40% - Accent1 2 2 7" xfId="418" xr:uid="{4B593041-E8DD-4152-8F00-1371839AB978}"/>
    <cellStyle name="40% - Accent1 2 2 7 2" xfId="2001" xr:uid="{08FC421C-6F5B-438E-B19D-AE1CD285BC30}"/>
    <cellStyle name="40% - Accent1 2 2 7 2 2" xfId="8714" xr:uid="{249ACE6B-A01A-469F-BE76-FB931499DC36}"/>
    <cellStyle name="40% - Accent1 2 2 7 2 2 2" xfId="15407" xr:uid="{4C5F0C2B-D54A-4A2E-8C38-449CBB1833AD}"/>
    <cellStyle name="40% - Accent1 2 2 7 2 3" xfId="12000" xr:uid="{0439BDD2-220A-464C-B72C-CA29690F4050}"/>
    <cellStyle name="40% - Accent1 2 2 7 2 4" xfId="5307" xr:uid="{26CB2D24-9B62-412B-BE0C-0E9674472B12}"/>
    <cellStyle name="40% - Accent1 2 2 7 3" xfId="7131" xr:uid="{FF2C2366-24F7-4682-9EB6-E9663A9CE470}"/>
    <cellStyle name="40% - Accent1 2 2 7 3 2" xfId="13824" xr:uid="{3262A78E-1881-4AAF-8E4C-E549B21047B2}"/>
    <cellStyle name="40% - Accent1 2 2 7 4" xfId="10417" xr:uid="{E2455B5B-B79A-4FE0-9C6E-923D93E8EA30}"/>
    <cellStyle name="40% - Accent1 2 2 7 5" xfId="3724" xr:uid="{F2154173-7FB0-4FFC-97E2-CF9274D92F15}"/>
    <cellStyle name="40% - Accent1 2 2 8" xfId="1098" xr:uid="{DB6548A4-4821-412A-9F92-07AA4BE7BCEE}"/>
    <cellStyle name="40% - Accent1 2 2 8 2" xfId="2681" xr:uid="{F497D7DB-07DC-414B-BFA6-9B821114AF40}"/>
    <cellStyle name="40% - Accent1 2 2 8 2 2" xfId="9394" xr:uid="{CF3A9571-B55C-4E1A-A3B8-22CEE24C55DF}"/>
    <cellStyle name="40% - Accent1 2 2 8 2 2 2" xfId="16087" xr:uid="{0DD28AAB-4803-4CB0-A0EB-99EB1CF08683}"/>
    <cellStyle name="40% - Accent1 2 2 8 2 3" xfId="12680" xr:uid="{3FB91DF9-FF43-4C58-83F2-7CC006A1A654}"/>
    <cellStyle name="40% - Accent1 2 2 8 2 4" xfId="5987" xr:uid="{9E533F35-DF78-4373-BF95-590BC5F29DA9}"/>
    <cellStyle name="40% - Accent1 2 2 8 3" xfId="7811" xr:uid="{08182295-B9F2-45D1-8E0B-D7574613D5CA}"/>
    <cellStyle name="40% - Accent1 2 2 8 3 2" xfId="14504" xr:uid="{102A13E1-10B6-4E09-9D3A-B88374033171}"/>
    <cellStyle name="40% - Accent1 2 2 8 4" xfId="11097" xr:uid="{AF72F829-CD3C-4D75-8D18-C49D98AFD724}"/>
    <cellStyle name="40% - Accent1 2 2 8 5" xfId="4404" xr:uid="{35232E4D-C9D8-4D7F-9E61-96E52E9E47EC}"/>
    <cellStyle name="40% - Accent1 2 2 9" xfId="331" xr:uid="{D7EB53FE-D427-4342-9E7F-DF8CBADDC1A7}"/>
    <cellStyle name="40% - Accent1 2 2 9 2" xfId="1914" xr:uid="{16BADA0D-8538-4E96-9A7E-FDC6CD086A0D}"/>
    <cellStyle name="40% - Accent1 2 2 9 2 2" xfId="8627" xr:uid="{E4CFF6A6-50E1-4277-A21E-3310D6B37B69}"/>
    <cellStyle name="40% - Accent1 2 2 9 2 2 2" xfId="15320" xr:uid="{59B77CA2-FC47-4312-AE5B-36EC1F457362}"/>
    <cellStyle name="40% - Accent1 2 2 9 2 3" xfId="11913" xr:uid="{43F4E687-FD32-47B0-83BE-E7A1F963AE5A}"/>
    <cellStyle name="40% - Accent1 2 2 9 2 4" xfId="5220" xr:uid="{A9B25035-282B-46CC-9F3B-F986FCCCD727}"/>
    <cellStyle name="40% - Accent1 2 2 9 3" xfId="7044" xr:uid="{FA13C097-8A24-45FD-9729-67C7DED14E5F}"/>
    <cellStyle name="40% - Accent1 2 2 9 3 2" xfId="13737" xr:uid="{7242C449-8695-4AAA-A2AC-EC9547E434F4}"/>
    <cellStyle name="40% - Accent1 2 2 9 4" xfId="10330" xr:uid="{FFD83A1C-F17F-4F19-9B7C-DC9298750B8A}"/>
    <cellStyle name="40% - Accent1 2 2 9 5" xfId="3637" xr:uid="{609A8E80-14D1-4221-9F61-E5EDD86A5897}"/>
    <cellStyle name="40% - Accent1 2 3" xfId="699" xr:uid="{484405E7-5A8C-4C63-A715-30155FE1E46F}"/>
    <cellStyle name="40% - Accent1 2 3 2" xfId="956" xr:uid="{0FF224B1-12BC-442A-879D-46A920321170}"/>
    <cellStyle name="40% - Accent1 2 3 2 2" xfId="1636" xr:uid="{F261AB79-1184-4628-9BAE-F90A2AB953AF}"/>
    <cellStyle name="40% - Accent1 2 3 2 2 2" xfId="3219" xr:uid="{1D68BF7E-3082-4D34-85F1-F5D79D4BAB27}"/>
    <cellStyle name="40% - Accent1 2 3 2 2 2 2" xfId="9932" xr:uid="{55745B7B-BE84-4004-AFB8-D9C7FC530FDD}"/>
    <cellStyle name="40% - Accent1 2 3 2 2 2 2 2" xfId="16625" xr:uid="{7857809E-3816-4358-A0C1-5503D4776A21}"/>
    <cellStyle name="40% - Accent1 2 3 2 2 2 3" xfId="13218" xr:uid="{D7EEE267-014E-4E7B-A22B-62EE5B899177}"/>
    <cellStyle name="40% - Accent1 2 3 2 2 2 4" xfId="6525" xr:uid="{7575D647-8785-462D-90FE-EE4EA45BCAFD}"/>
    <cellStyle name="40% - Accent1 2 3 2 2 3" xfId="8349" xr:uid="{9E09A4E9-E77F-4E81-9432-B144C0350E4B}"/>
    <cellStyle name="40% - Accent1 2 3 2 2 3 2" xfId="15042" xr:uid="{391B4287-5E17-4636-BC9F-16F55BC8C584}"/>
    <cellStyle name="40% - Accent1 2 3 2 2 4" xfId="11635" xr:uid="{A725ABFE-CB7A-4910-BB3B-14F9E0AB6505}"/>
    <cellStyle name="40% - Accent1 2 3 2 2 5" xfId="4942" xr:uid="{FEE6BBDA-2534-422C-B5B2-C733A3E8E9E4}"/>
    <cellStyle name="40% - Accent1 2 3 2 3" xfId="2539" xr:uid="{1A6A1C4C-44A7-4CD0-B46C-6FF7D1B56C6D}"/>
    <cellStyle name="40% - Accent1 2 3 2 3 2" xfId="9252" xr:uid="{4E35F6A1-3519-4B58-AA80-ABBF8795D7B2}"/>
    <cellStyle name="40% - Accent1 2 3 2 3 2 2" xfId="15945" xr:uid="{08A77264-3269-45D0-A7B7-E327B4BB43F4}"/>
    <cellStyle name="40% - Accent1 2 3 2 3 3" xfId="12538" xr:uid="{1003D6E8-05C9-4491-B1F6-FB8394988D1A}"/>
    <cellStyle name="40% - Accent1 2 3 2 3 4" xfId="5845" xr:uid="{DE439935-6A42-4942-91A3-4A6B1C2BB98A}"/>
    <cellStyle name="40% - Accent1 2 3 2 4" xfId="7669" xr:uid="{19451505-D906-4222-98A6-ECFF0EFFC635}"/>
    <cellStyle name="40% - Accent1 2 3 2 4 2" xfId="14362" xr:uid="{D81472B6-EE14-4EEF-93FC-095E02E27048}"/>
    <cellStyle name="40% - Accent1 2 3 2 5" xfId="10955" xr:uid="{C2BD6E84-7BC1-45D9-929D-4EBA1FD91787}"/>
    <cellStyle name="40% - Accent1 2 3 2 6" xfId="4262" xr:uid="{A7AAE019-DB6D-46DD-9F3F-2043CB235A8A}"/>
    <cellStyle name="40% - Accent1 2 3 3" xfId="1379" xr:uid="{59533789-E27F-4D37-AF44-166B7DE8599F}"/>
    <cellStyle name="40% - Accent1 2 3 3 2" xfId="2962" xr:uid="{B9E0B265-3A0B-4B75-A9B3-F39F68C6E6D3}"/>
    <cellStyle name="40% - Accent1 2 3 3 2 2" xfId="9675" xr:uid="{38ED9894-2EFD-4FE2-99EF-4323D34993D3}"/>
    <cellStyle name="40% - Accent1 2 3 3 2 2 2" xfId="16368" xr:uid="{10077AEA-CAD9-4420-9002-3E0E28CD52E7}"/>
    <cellStyle name="40% - Accent1 2 3 3 2 3" xfId="12961" xr:uid="{2F389370-366A-4AD8-994F-B08973C0790A}"/>
    <cellStyle name="40% - Accent1 2 3 3 2 4" xfId="6268" xr:uid="{78761EE9-5136-4392-A614-5E6AA319C549}"/>
    <cellStyle name="40% - Accent1 2 3 3 3" xfId="8092" xr:uid="{DDA8E645-2A97-4B23-A35B-EFC9EC1C5F16}"/>
    <cellStyle name="40% - Accent1 2 3 3 3 2" xfId="14785" xr:uid="{991E4989-7F4B-4080-B236-D08282CEB605}"/>
    <cellStyle name="40% - Accent1 2 3 3 4" xfId="11378" xr:uid="{F977AC73-797D-4B78-8829-514280C7D70C}"/>
    <cellStyle name="40% - Accent1 2 3 3 5" xfId="4685" xr:uid="{589871D2-9EA1-4D5B-A8D5-9D803B79EFEB}"/>
    <cellStyle name="40% - Accent1 2 3 4" xfId="2282" xr:uid="{C5E66429-AD1A-4824-BA54-8D9CFC5D7C0B}"/>
    <cellStyle name="40% - Accent1 2 3 4 2" xfId="8995" xr:uid="{17F905E5-581D-4421-8231-9CED300A36BA}"/>
    <cellStyle name="40% - Accent1 2 3 4 2 2" xfId="15688" xr:uid="{C669FB1D-8D84-4F08-8BF9-D8A29B0609C1}"/>
    <cellStyle name="40% - Accent1 2 3 4 3" xfId="12281" xr:uid="{101A5D5F-0E71-4607-9FFC-CFB5CAC08281}"/>
    <cellStyle name="40% - Accent1 2 3 4 4" xfId="5588" xr:uid="{179D92ED-254B-4828-B1F8-3B11127D4CD9}"/>
    <cellStyle name="40% - Accent1 2 3 5" xfId="7412" xr:uid="{69FEDC28-9156-4D84-9E4C-A346D570A772}"/>
    <cellStyle name="40% - Accent1 2 3 5 2" xfId="14105" xr:uid="{BF986C3B-11F3-43B4-B7CD-676440E23CA7}"/>
    <cellStyle name="40% - Accent1 2 3 6" xfId="10698" xr:uid="{20BEE5EE-D448-4395-AB5A-A9A2E7FDD41A}"/>
    <cellStyle name="40% - Accent1 2 3 7" xfId="4005" xr:uid="{3B4B2AF6-0915-4F07-99E3-40076C9F8A9C}"/>
    <cellStyle name="40% - Accent1 2 4" xfId="696" xr:uid="{A8C3BC5E-6406-44FA-9FDA-50ABB7707107}"/>
    <cellStyle name="40% - Accent1 2 4 2" xfId="953" xr:uid="{A707E3AA-7D15-4F65-9A46-2995934564D6}"/>
    <cellStyle name="40% - Accent1 2 4 2 2" xfId="1633" xr:uid="{8500E1CB-CF95-4BE7-9FAF-D4E7A8F8E779}"/>
    <cellStyle name="40% - Accent1 2 4 2 2 2" xfId="3216" xr:uid="{DCD731DC-9B73-4708-9588-8077760C560C}"/>
    <cellStyle name="40% - Accent1 2 4 2 2 2 2" xfId="9929" xr:uid="{1968049D-31D5-4895-86DE-0338A6B0BC28}"/>
    <cellStyle name="40% - Accent1 2 4 2 2 2 2 2" xfId="16622" xr:uid="{DB2FECDF-23AB-4F1D-BD1D-4AEBB81A7444}"/>
    <cellStyle name="40% - Accent1 2 4 2 2 2 3" xfId="13215" xr:uid="{B849D2B1-A0D5-4BCA-943E-3619F8A27BB5}"/>
    <cellStyle name="40% - Accent1 2 4 2 2 2 4" xfId="6522" xr:uid="{1F86573F-2A5B-42A7-951C-C4D0904DA6F3}"/>
    <cellStyle name="40% - Accent1 2 4 2 2 3" xfId="8346" xr:uid="{68BB66A8-FF0E-40F4-B2B2-7E3CA36B6C46}"/>
    <cellStyle name="40% - Accent1 2 4 2 2 3 2" xfId="15039" xr:uid="{37AA34B1-30A4-4A22-8D22-484CF6012278}"/>
    <cellStyle name="40% - Accent1 2 4 2 2 4" xfId="11632" xr:uid="{A3F675ED-25CF-497B-B6C2-397AA37DF563}"/>
    <cellStyle name="40% - Accent1 2 4 2 2 5" xfId="4939" xr:uid="{417E7685-0D93-4B0C-90D6-7A602906F850}"/>
    <cellStyle name="40% - Accent1 2 4 2 3" xfId="2536" xr:uid="{165FDE19-693C-4233-A022-4F3EAD0A95E3}"/>
    <cellStyle name="40% - Accent1 2 4 2 3 2" xfId="9249" xr:uid="{0544E1A5-B0A3-4E2A-B3A6-7495C94FECC6}"/>
    <cellStyle name="40% - Accent1 2 4 2 3 2 2" xfId="15942" xr:uid="{F45543CC-E8E7-433E-96B3-FA3DF83B4FB7}"/>
    <cellStyle name="40% - Accent1 2 4 2 3 3" xfId="12535" xr:uid="{9677E3D0-905C-4960-932A-55338A60B06E}"/>
    <cellStyle name="40% - Accent1 2 4 2 3 4" xfId="5842" xr:uid="{6BDCC406-6CC7-46BF-BD99-8DFF98F72C5F}"/>
    <cellStyle name="40% - Accent1 2 4 2 4" xfId="7666" xr:uid="{C710733E-0FBC-4247-ABE0-6105DF5981F6}"/>
    <cellStyle name="40% - Accent1 2 4 2 4 2" xfId="14359" xr:uid="{B7708657-E3C2-4E83-A811-1FC178397A65}"/>
    <cellStyle name="40% - Accent1 2 4 2 5" xfId="10952" xr:uid="{3F4863A1-3A25-4E0A-8A69-FCCB7758EE30}"/>
    <cellStyle name="40% - Accent1 2 4 2 6" xfId="4259" xr:uid="{56090962-8E0D-4C1A-8233-1BE5BC148228}"/>
    <cellStyle name="40% - Accent1 2 4 3" xfId="1376" xr:uid="{9278F032-9D8D-42C9-830A-2B561AF62BA3}"/>
    <cellStyle name="40% - Accent1 2 4 3 2" xfId="2959" xr:uid="{2AC70DFB-38D1-4FDB-ADFC-49D6B25C6465}"/>
    <cellStyle name="40% - Accent1 2 4 3 2 2" xfId="9672" xr:uid="{D289DC7D-DCEE-45A7-B680-0DD918AC8CD3}"/>
    <cellStyle name="40% - Accent1 2 4 3 2 2 2" xfId="16365" xr:uid="{C984A868-80A1-4604-9E46-887CC76B085D}"/>
    <cellStyle name="40% - Accent1 2 4 3 2 3" xfId="12958" xr:uid="{8009F33A-FF0F-4C48-9265-0EDF19C50C0D}"/>
    <cellStyle name="40% - Accent1 2 4 3 2 4" xfId="6265" xr:uid="{2AB0970F-3B22-4BA8-97BE-025811C21CB8}"/>
    <cellStyle name="40% - Accent1 2 4 3 3" xfId="8089" xr:uid="{98E40713-2698-4E87-B145-9D7DF2B685C4}"/>
    <cellStyle name="40% - Accent1 2 4 3 3 2" xfId="14782" xr:uid="{D5E5D4F0-E0B2-4131-8F75-8E9DF5B99D50}"/>
    <cellStyle name="40% - Accent1 2 4 3 4" xfId="11375" xr:uid="{0431774A-B03E-4CA7-A676-6846998C7C8E}"/>
    <cellStyle name="40% - Accent1 2 4 3 5" xfId="4682" xr:uid="{CDC723B6-660F-4E6C-9BFF-D894463938E9}"/>
    <cellStyle name="40% - Accent1 2 4 4" xfId="2279" xr:uid="{EBB41352-2DCF-42B7-8CD5-2B466CF6A994}"/>
    <cellStyle name="40% - Accent1 2 4 4 2" xfId="8992" xr:uid="{F03C9E13-3C27-4ACA-AB6E-8574DF95479F}"/>
    <cellStyle name="40% - Accent1 2 4 4 2 2" xfId="15685" xr:uid="{AEA6EDEF-6C20-4E11-A158-603202C009CE}"/>
    <cellStyle name="40% - Accent1 2 4 4 3" xfId="12278" xr:uid="{BE1B66B8-FE17-47F1-8E36-4A7E74133497}"/>
    <cellStyle name="40% - Accent1 2 4 4 4" xfId="5585" xr:uid="{45B5A4D0-6E84-4A2E-8CEA-C330479D3152}"/>
    <cellStyle name="40% - Accent1 2 4 5" xfId="7409" xr:uid="{1EA7CD15-4E97-4B8D-A4B6-E95CCB8BD16F}"/>
    <cellStyle name="40% - Accent1 2 4 5 2" xfId="14102" xr:uid="{202434B7-0706-45F0-8C8D-0BB0B01D5817}"/>
    <cellStyle name="40% - Accent1 2 4 6" xfId="10695" xr:uid="{B2869B24-9CBD-4626-94A4-B39E5A03811A}"/>
    <cellStyle name="40% - Accent1 2 4 7" xfId="4002" xr:uid="{39563561-374F-46E4-B5B9-891CCC1E600A}"/>
    <cellStyle name="40% - Accent1 2 5" xfId="569" xr:uid="{D4132BD3-6149-486B-B841-A460E517E219}"/>
    <cellStyle name="40% - Accent1 2 5 2" xfId="1249" xr:uid="{E9EECC70-1C7D-4FBE-8779-59446FF478A2}"/>
    <cellStyle name="40% - Accent1 2 5 2 2" xfId="2832" xr:uid="{17DD2A32-110E-424A-A888-B69515893209}"/>
    <cellStyle name="40% - Accent1 2 5 2 2 2" xfId="9545" xr:uid="{FB5F03C4-9BF7-4698-AFE3-C8121C360731}"/>
    <cellStyle name="40% - Accent1 2 5 2 2 2 2" xfId="16238" xr:uid="{1DD00731-6E56-4566-AD75-4B27773DAF22}"/>
    <cellStyle name="40% - Accent1 2 5 2 2 3" xfId="12831" xr:uid="{EF24F237-51D6-4160-814C-0FD9CEEFDB64}"/>
    <cellStyle name="40% - Accent1 2 5 2 2 4" xfId="6138" xr:uid="{C8B06CC9-138D-4322-BBB5-743BC827E452}"/>
    <cellStyle name="40% - Accent1 2 5 2 3" xfId="7962" xr:uid="{2E6C5EBE-86F5-430A-A91E-1FD0DCCFADF0}"/>
    <cellStyle name="40% - Accent1 2 5 2 3 2" xfId="14655" xr:uid="{3F888CDF-D7CB-4DCC-B832-1EC9278263BE}"/>
    <cellStyle name="40% - Accent1 2 5 2 4" xfId="11248" xr:uid="{EAD5BF11-C524-4C31-A00D-D15C1A3A183C}"/>
    <cellStyle name="40% - Accent1 2 5 2 5" xfId="4555" xr:uid="{92CF5D13-D7B7-407F-9B3C-90969A50595E}"/>
    <cellStyle name="40% - Accent1 2 5 3" xfId="2152" xr:uid="{4857656F-B845-4A9C-BA2A-2AF22D3CA62C}"/>
    <cellStyle name="40% - Accent1 2 5 3 2" xfId="8865" xr:uid="{907A0FBD-0C9A-40B9-A8F0-F01310C2D92B}"/>
    <cellStyle name="40% - Accent1 2 5 3 2 2" xfId="15558" xr:uid="{FCE7D8D1-CFBF-4377-BBBB-66A632F9E522}"/>
    <cellStyle name="40% - Accent1 2 5 3 3" xfId="12151" xr:uid="{27EF0F69-5407-4141-BB60-1847019BE295}"/>
    <cellStyle name="40% - Accent1 2 5 3 4" xfId="5458" xr:uid="{BE0C1829-D43B-4E11-BD8A-CA0D32E5A599}"/>
    <cellStyle name="40% - Accent1 2 5 4" xfId="7282" xr:uid="{9F3E20E4-5FAA-4714-B6B1-F18BBEDB0EFC}"/>
    <cellStyle name="40% - Accent1 2 5 4 2" xfId="13975" xr:uid="{3B74F8E8-216B-4972-AA76-EC3F02745958}"/>
    <cellStyle name="40% - Accent1 2 5 5" xfId="10568" xr:uid="{2D67D8C3-6C7A-4E66-95BE-4E9F41AAD956}"/>
    <cellStyle name="40% - Accent1 2 5 6" xfId="3875" xr:uid="{02CA4113-58C0-4AA3-89E2-BF03B46F6B2E}"/>
    <cellStyle name="40% - Accent1 2 6" xfId="826" xr:uid="{37311CF6-087F-4DEC-A959-C3D56AD015E1}"/>
    <cellStyle name="40% - Accent1 2 6 2" xfId="1506" xr:uid="{BF771FB9-A6CA-48C6-BEF0-6D45D42D4CAD}"/>
    <cellStyle name="40% - Accent1 2 6 2 2" xfId="3089" xr:uid="{D1264831-2FA3-4319-9FB9-87137F407D5A}"/>
    <cellStyle name="40% - Accent1 2 6 2 2 2" xfId="9802" xr:uid="{7527B084-53CE-466E-A077-CC95439516A5}"/>
    <cellStyle name="40% - Accent1 2 6 2 2 2 2" xfId="16495" xr:uid="{00113DCC-F5D3-408A-9178-56420D8FF875}"/>
    <cellStyle name="40% - Accent1 2 6 2 2 3" xfId="13088" xr:uid="{9BBBD11E-DE5C-44D7-91F3-CF3A2B5A06BD}"/>
    <cellStyle name="40% - Accent1 2 6 2 2 4" xfId="6395" xr:uid="{FAD23C96-57DF-4A54-98DC-8D7D1A110872}"/>
    <cellStyle name="40% - Accent1 2 6 2 3" xfId="8219" xr:uid="{335707FD-BA19-47F3-9559-28DB380779F1}"/>
    <cellStyle name="40% - Accent1 2 6 2 3 2" xfId="14912" xr:uid="{AB61F136-1E6E-49DF-B36C-98C2E39DA269}"/>
    <cellStyle name="40% - Accent1 2 6 2 4" xfId="11505" xr:uid="{86975A63-8F6D-4920-BC13-4B322A377BF8}"/>
    <cellStyle name="40% - Accent1 2 6 2 5" xfId="4812" xr:uid="{71B3B575-F0CD-4762-B969-D2AA9590BC56}"/>
    <cellStyle name="40% - Accent1 2 6 3" xfId="2409" xr:uid="{7F6EA288-3497-4826-95AD-5F9726BD63E5}"/>
    <cellStyle name="40% - Accent1 2 6 3 2" xfId="9122" xr:uid="{6280817A-AE42-4C6C-8335-B8A8EA3DA6D9}"/>
    <cellStyle name="40% - Accent1 2 6 3 2 2" xfId="15815" xr:uid="{BC1DEEA6-A9DC-4C7B-B236-4D242F30A348}"/>
    <cellStyle name="40% - Accent1 2 6 3 3" xfId="12408" xr:uid="{103AEF3B-7865-49BB-B90A-AA9BB4E0DC9B}"/>
    <cellStyle name="40% - Accent1 2 6 3 4" xfId="5715" xr:uid="{E6FD7540-C591-4051-A0BA-38D920740763}"/>
    <cellStyle name="40% - Accent1 2 6 4" xfId="7539" xr:uid="{2DCFA3D3-3486-4FF3-90FE-E955D38546DE}"/>
    <cellStyle name="40% - Accent1 2 6 4 2" xfId="14232" xr:uid="{D7B0062C-62E5-4852-AB77-42C53398F83E}"/>
    <cellStyle name="40% - Accent1 2 6 5" xfId="10825" xr:uid="{58C4867E-F225-4C25-BFCA-5E555E45BEE2}"/>
    <cellStyle name="40% - Accent1 2 6 6" xfId="4132" xr:uid="{F1BC0238-74DC-4CDC-B4AA-727B14D8A2E9}"/>
    <cellStyle name="40% - Accent1 2 7" xfId="486" xr:uid="{E45FF762-5082-42FB-BC91-E048D8C9F214}"/>
    <cellStyle name="40% - Accent1 2 7 2" xfId="1166" xr:uid="{A9CE268C-0FAA-4282-8167-9EB982CBFC34}"/>
    <cellStyle name="40% - Accent1 2 7 2 2" xfId="2749" xr:uid="{36411FA6-D156-4894-976E-1AF1B9BB12EE}"/>
    <cellStyle name="40% - Accent1 2 7 2 2 2" xfId="9462" xr:uid="{3AA83962-A8AC-45D8-B259-45C06C04EEBD}"/>
    <cellStyle name="40% - Accent1 2 7 2 2 2 2" xfId="16155" xr:uid="{7E6154E5-B106-4889-BE37-922075511EFC}"/>
    <cellStyle name="40% - Accent1 2 7 2 2 3" xfId="12748" xr:uid="{74FEBB12-3BBB-4A55-BBD5-4ED48B2F70F6}"/>
    <cellStyle name="40% - Accent1 2 7 2 2 4" xfId="6055" xr:uid="{741B6A37-38D8-4995-AD62-5F1B48B4B184}"/>
    <cellStyle name="40% - Accent1 2 7 2 3" xfId="7879" xr:uid="{5BCE4634-EF92-41D5-894E-389090602233}"/>
    <cellStyle name="40% - Accent1 2 7 2 3 2" xfId="14572" xr:uid="{7C7603E7-D302-4D58-B010-925B6A94F050}"/>
    <cellStyle name="40% - Accent1 2 7 2 4" xfId="11165" xr:uid="{433222EC-5A4B-4FB2-A0C1-FBEF5EB61371}"/>
    <cellStyle name="40% - Accent1 2 7 2 5" xfId="4472" xr:uid="{AAA3545D-5648-4C2D-9AB9-DFF2B898F481}"/>
    <cellStyle name="40% - Accent1 2 7 3" xfId="2069" xr:uid="{7458DD7B-7028-4BB1-BC59-10662A300422}"/>
    <cellStyle name="40% - Accent1 2 7 3 2" xfId="8782" xr:uid="{1C45BC8C-0B42-4A63-A9DD-F12337EB0C0F}"/>
    <cellStyle name="40% - Accent1 2 7 3 2 2" xfId="15475" xr:uid="{1274B1F7-EED2-4DD2-BD00-7D8B1FC4EC66}"/>
    <cellStyle name="40% - Accent1 2 7 3 3" xfId="12068" xr:uid="{6454BB4C-AB67-4C8A-A95F-0D6470FF8BF2}"/>
    <cellStyle name="40% - Accent1 2 7 3 4" xfId="5375" xr:uid="{FB727451-7743-4B3D-90E6-0A00627523E0}"/>
    <cellStyle name="40% - Accent1 2 7 4" xfId="7199" xr:uid="{082A3C9A-0501-42DD-8FF7-6A6744CB193B}"/>
    <cellStyle name="40% - Accent1 2 7 4 2" xfId="13892" xr:uid="{95235DE9-CE5E-46D1-82BD-E12DDCD2240A}"/>
    <cellStyle name="40% - Accent1 2 7 5" xfId="10485" xr:uid="{4F056675-2761-4C57-A9D8-3EECE02AE185}"/>
    <cellStyle name="40% - Accent1 2 7 6" xfId="3792" xr:uid="{F13F055D-9D0E-400A-83EB-055707C19853}"/>
    <cellStyle name="40% - Accent1 2 8" xfId="417" xr:uid="{6443CE32-AFCA-4104-91E4-C8AFC1B37790}"/>
    <cellStyle name="40% - Accent1 2 8 2" xfId="2000" xr:uid="{6F42D073-9C69-4267-803D-48FCC8FA2B2F}"/>
    <cellStyle name="40% - Accent1 2 8 2 2" xfId="8713" xr:uid="{30B22651-1281-4F88-8293-0C78815D8710}"/>
    <cellStyle name="40% - Accent1 2 8 2 2 2" xfId="15406" xr:uid="{AB7DF7B9-7DA7-4CC8-B64D-C7FED2786D2E}"/>
    <cellStyle name="40% - Accent1 2 8 2 3" xfId="11999" xr:uid="{66998E72-FFE3-494A-81FD-7C038D2935FD}"/>
    <cellStyle name="40% - Accent1 2 8 2 4" xfId="5306" xr:uid="{887112EA-43E7-4E62-93C1-4C336F141AFD}"/>
    <cellStyle name="40% - Accent1 2 8 3" xfId="7130" xr:uid="{2C4EA146-6CFD-4428-A33D-E27CFB5DA3AC}"/>
    <cellStyle name="40% - Accent1 2 8 3 2" xfId="13823" xr:uid="{58922F2A-CDE5-49B2-9A79-FF03014B7B3C}"/>
    <cellStyle name="40% - Accent1 2 8 4" xfId="10416" xr:uid="{E92128CC-54FA-4514-8274-5FB4AC7F29DF}"/>
    <cellStyle name="40% - Accent1 2 8 5" xfId="3723" xr:uid="{4B41FE2E-4301-41C1-9FEC-8D0EEFD4D234}"/>
    <cellStyle name="40% - Accent1 2 9" xfId="1097" xr:uid="{84EA533F-EAC2-44EB-ABD9-4E1FE62B05FF}"/>
    <cellStyle name="40% - Accent1 2 9 2" xfId="2680" xr:uid="{BF2B4BEB-5D46-4AED-8E8B-06697961530A}"/>
    <cellStyle name="40% - Accent1 2 9 2 2" xfId="9393" xr:uid="{E5586BC3-2076-40D5-AAB0-526FF2E9574F}"/>
    <cellStyle name="40% - Accent1 2 9 2 2 2" xfId="16086" xr:uid="{C0139333-44D5-4AB2-A272-B0E9EA50F51B}"/>
    <cellStyle name="40% - Accent1 2 9 2 3" xfId="12679" xr:uid="{8C080C4C-7487-4E3A-BE14-E4095D2353CC}"/>
    <cellStyle name="40% - Accent1 2 9 2 4" xfId="5986" xr:uid="{8D7C4636-EE32-4D33-B1A9-BAFD8F074294}"/>
    <cellStyle name="40% - Accent1 2 9 3" xfId="7810" xr:uid="{C19EBDAB-7892-44A6-8C6C-3C3810BCCCCC}"/>
    <cellStyle name="40% - Accent1 2 9 3 2" xfId="14503" xr:uid="{46BB6598-5265-42FF-AD65-182ABC670B11}"/>
    <cellStyle name="40% - Accent1 2 9 4" xfId="11096" xr:uid="{AE938C8A-3977-49A3-8304-E5F27F25534C}"/>
    <cellStyle name="40% - Accent1 2 9 5" xfId="4403" xr:uid="{BF9E1957-B1A8-44E1-9AC9-41BED7F9D9D8}"/>
    <cellStyle name="40% - Accent1 20" xfId="16877" xr:uid="{1DB8DD6E-FA0D-4D3F-810A-CEEF70CFEF59}"/>
    <cellStyle name="40% - Accent1 21" xfId="16896" xr:uid="{5B489ECA-C5CB-42DB-A372-C5E8339BEBF3}"/>
    <cellStyle name="40% - Accent1 22" xfId="28" xr:uid="{110A6762-C91F-4563-ACFC-E3AB878FFD3E}"/>
    <cellStyle name="40% - Accent1 3" xfId="87" xr:uid="{D27C40DC-B2CB-4331-BA2A-C7FCBD2303F2}"/>
    <cellStyle name="40% - Accent1 3 10" xfId="1792" xr:uid="{4F5BB06A-E6EC-4CAD-9475-87658215FAA6}"/>
    <cellStyle name="40% - Accent1 3 10 2" xfId="8505" xr:uid="{3CAA87FE-4DCF-482A-8AA2-B02BE1AC2F44}"/>
    <cellStyle name="40% - Accent1 3 10 2 2" xfId="15198" xr:uid="{E3EEC2AB-6C32-489D-9B2C-F2ED47361AA0}"/>
    <cellStyle name="40% - Accent1 3 10 3" xfId="11791" xr:uid="{5B910FCD-B92B-4CC0-985D-BC58B91EBD6D}"/>
    <cellStyle name="40% - Accent1 3 10 4" xfId="5098" xr:uid="{4C5B82A4-7C2F-423A-ACA4-77684D9BD69F}"/>
    <cellStyle name="40% - Accent1 3 11" xfId="3375" xr:uid="{44F5BEC9-0E6F-41BA-821A-823BE55C3AC2}"/>
    <cellStyle name="40% - Accent1 3 11 2" xfId="10088" xr:uid="{08B9B516-C52F-40EA-BC18-26C8FB0FE9DC}"/>
    <cellStyle name="40% - Accent1 3 11 2 2" xfId="16781" xr:uid="{400C39DA-D90C-47F8-88D2-87281AEB5B66}"/>
    <cellStyle name="40% - Accent1 3 11 3" xfId="13374" xr:uid="{C83A72F5-FC5A-4B8D-87CF-EED3B6358A78}"/>
    <cellStyle name="40% - Accent1 3 11 4" xfId="6681" xr:uid="{2ADFD190-2D3B-4021-A8CD-89D094B5CEB7}"/>
    <cellStyle name="40% - Accent1 3 12" xfId="209" xr:uid="{07552E7C-DE8A-4D89-8029-6591A0DAA692}"/>
    <cellStyle name="40% - Accent1 3 12 2" xfId="13615" xr:uid="{28D454B5-8A8C-478D-AC71-F7AC54B2FAE0}"/>
    <cellStyle name="40% - Accent1 3 12 3" xfId="6922" xr:uid="{1B01C079-896E-4C7A-A32D-B52E8E576A1C}"/>
    <cellStyle name="40% - Accent1 3 13" xfId="6802" xr:uid="{DEA1D698-D9E6-4EAD-8EA8-BDF86DBB9D4E}"/>
    <cellStyle name="40% - Accent1 3 13 2" xfId="13495" xr:uid="{91108F7E-FE7D-4B99-BC89-F362C112EECA}"/>
    <cellStyle name="40% - Accent1 3 14" xfId="10208" xr:uid="{BDB4840C-B5DD-4A91-8601-3D65182A1D5C}"/>
    <cellStyle name="40% - Accent1 3 15" xfId="3515" xr:uid="{671265DE-263E-4004-AC0B-2E73B4E3710B}"/>
    <cellStyle name="40% - Accent1 3 2" xfId="701" xr:uid="{4AC5F0B0-35E2-4669-90C7-6E883A768376}"/>
    <cellStyle name="40% - Accent1 3 2 2" xfId="958" xr:uid="{96BFD09F-61A5-4ACF-8AE2-6538DAD74AAE}"/>
    <cellStyle name="40% - Accent1 3 2 2 2" xfId="1638" xr:uid="{6B3B6450-345A-4CE0-AF40-28A49F9D8524}"/>
    <cellStyle name="40% - Accent1 3 2 2 2 2" xfId="3221" xr:uid="{08F54D60-E846-4FB6-BEEC-C70BCAD7C881}"/>
    <cellStyle name="40% - Accent1 3 2 2 2 2 2" xfId="9934" xr:uid="{DDEEDAD8-6711-45AE-BC3D-A304BD81ABFA}"/>
    <cellStyle name="40% - Accent1 3 2 2 2 2 2 2" xfId="16627" xr:uid="{2AAA9101-86D3-48AC-B130-BF280AD38399}"/>
    <cellStyle name="40% - Accent1 3 2 2 2 2 3" xfId="13220" xr:uid="{203DBE10-6182-4435-A897-5FC822C07CF7}"/>
    <cellStyle name="40% - Accent1 3 2 2 2 2 4" xfId="6527" xr:uid="{C0ADB279-A11B-47B7-ADCD-EE7344873F20}"/>
    <cellStyle name="40% - Accent1 3 2 2 2 3" xfId="8351" xr:uid="{1AEFC440-E309-4931-AA4C-4700F8A301EB}"/>
    <cellStyle name="40% - Accent1 3 2 2 2 3 2" xfId="15044" xr:uid="{DE456813-A181-44F0-8690-6077916DE6B6}"/>
    <cellStyle name="40% - Accent1 3 2 2 2 4" xfId="11637" xr:uid="{343C37B4-E8A8-4B08-A306-C8DCF10F6CC7}"/>
    <cellStyle name="40% - Accent1 3 2 2 2 5" xfId="4944" xr:uid="{16099E7B-9541-4DF5-A529-B590BAD77FC0}"/>
    <cellStyle name="40% - Accent1 3 2 2 3" xfId="2541" xr:uid="{EDCAEE4D-2F8E-4659-B881-67CEE5F186B0}"/>
    <cellStyle name="40% - Accent1 3 2 2 3 2" xfId="9254" xr:uid="{8C4DF9C0-6000-4F07-ABF9-6B44F8388D5D}"/>
    <cellStyle name="40% - Accent1 3 2 2 3 2 2" xfId="15947" xr:uid="{60202BE4-C451-48E6-A73C-8564D5B55731}"/>
    <cellStyle name="40% - Accent1 3 2 2 3 3" xfId="12540" xr:uid="{D9D748BE-CE9A-4429-8DEE-9E96A1AEE5BF}"/>
    <cellStyle name="40% - Accent1 3 2 2 3 4" xfId="5847" xr:uid="{26736F00-2457-4E00-9F58-E559BCF928DD}"/>
    <cellStyle name="40% - Accent1 3 2 2 4" xfId="7671" xr:uid="{3C85A3A9-777C-44F3-B00B-513DA6EDDB4A}"/>
    <cellStyle name="40% - Accent1 3 2 2 4 2" xfId="14364" xr:uid="{58780E29-345B-4875-B6A8-C10E08E59170}"/>
    <cellStyle name="40% - Accent1 3 2 2 5" xfId="10957" xr:uid="{AA4E7674-C3D9-4199-83EB-2706A769539A}"/>
    <cellStyle name="40% - Accent1 3 2 2 6" xfId="4264" xr:uid="{B2659B50-425F-41FF-ACEB-CC6617C21036}"/>
    <cellStyle name="40% - Accent1 3 2 3" xfId="1381" xr:uid="{38F31D90-266D-4FA5-A5B4-E82C40F6B921}"/>
    <cellStyle name="40% - Accent1 3 2 3 2" xfId="2964" xr:uid="{13BCDAFC-263C-469A-A59E-3C5C587D8D70}"/>
    <cellStyle name="40% - Accent1 3 2 3 2 2" xfId="9677" xr:uid="{A2C9B2FF-96EB-42BB-AE03-0599E816232D}"/>
    <cellStyle name="40% - Accent1 3 2 3 2 2 2" xfId="16370" xr:uid="{2A74FDD3-37C3-4751-9AE7-BD4CDD643EF9}"/>
    <cellStyle name="40% - Accent1 3 2 3 2 3" xfId="12963" xr:uid="{F6EF2967-30CD-48B0-AE98-0918A925DF68}"/>
    <cellStyle name="40% - Accent1 3 2 3 2 4" xfId="6270" xr:uid="{741C5468-9A63-40BB-91FC-FA293FFA5D25}"/>
    <cellStyle name="40% - Accent1 3 2 3 3" xfId="8094" xr:uid="{3A3D136D-B8DD-4571-B37A-FE13E26F7AF0}"/>
    <cellStyle name="40% - Accent1 3 2 3 3 2" xfId="14787" xr:uid="{3A5A4FF8-F39E-49AA-9310-ACE99CF1AFE0}"/>
    <cellStyle name="40% - Accent1 3 2 3 4" xfId="11380" xr:uid="{4BF86974-9733-4743-933E-C5FB54816EF9}"/>
    <cellStyle name="40% - Accent1 3 2 3 5" xfId="4687" xr:uid="{76538606-06C6-4262-819D-559CFDB08EF8}"/>
    <cellStyle name="40% - Accent1 3 2 4" xfId="2284" xr:uid="{05F2D734-F9F1-4CF8-92C5-53ECCF6FAD89}"/>
    <cellStyle name="40% - Accent1 3 2 4 2" xfId="8997" xr:uid="{3DF3925D-1CE2-4FF4-AC44-C30B871EBCB7}"/>
    <cellStyle name="40% - Accent1 3 2 4 2 2" xfId="15690" xr:uid="{1E45E447-C8BD-488B-B001-60ED228DCDA4}"/>
    <cellStyle name="40% - Accent1 3 2 4 3" xfId="12283" xr:uid="{D06870C9-C1AA-4778-A893-2F8C548D59B0}"/>
    <cellStyle name="40% - Accent1 3 2 4 4" xfId="5590" xr:uid="{010C255A-4CC0-4EA0-8EAA-E71E48B157FF}"/>
    <cellStyle name="40% - Accent1 3 2 5" xfId="7414" xr:uid="{F427D1C3-CFD7-4928-A715-D82B29523FB3}"/>
    <cellStyle name="40% - Accent1 3 2 5 2" xfId="14107" xr:uid="{A4246838-590E-4A09-9DE5-D75149B68D75}"/>
    <cellStyle name="40% - Accent1 3 2 6" xfId="10700" xr:uid="{42CE39A8-ECB6-4098-97F5-53B1FB9504D8}"/>
    <cellStyle name="40% - Accent1 3 2 7" xfId="4007" xr:uid="{9F2E4E3A-EE65-4840-9C04-634D294684E8}"/>
    <cellStyle name="40% - Accent1 3 3" xfId="700" xr:uid="{920DE85A-3DC7-4586-A290-1C8B61BB5F46}"/>
    <cellStyle name="40% - Accent1 3 3 2" xfId="957" xr:uid="{DB131DC0-7693-4C4D-98C6-CC4A60AFAF44}"/>
    <cellStyle name="40% - Accent1 3 3 2 2" xfId="1637" xr:uid="{A316FF45-3BB7-4D49-9905-395A7DDE098F}"/>
    <cellStyle name="40% - Accent1 3 3 2 2 2" xfId="3220" xr:uid="{A2D72553-6861-42A0-BF46-F669D4952233}"/>
    <cellStyle name="40% - Accent1 3 3 2 2 2 2" xfId="9933" xr:uid="{DC9F1F7D-093D-4A47-AA04-8E7F51A69B8A}"/>
    <cellStyle name="40% - Accent1 3 3 2 2 2 2 2" xfId="16626" xr:uid="{3FD0B377-3784-4F88-9FCA-F7EA0FA05E96}"/>
    <cellStyle name="40% - Accent1 3 3 2 2 2 3" xfId="13219" xr:uid="{E286875B-ACFA-4633-BE4C-B622F784BFA2}"/>
    <cellStyle name="40% - Accent1 3 3 2 2 2 4" xfId="6526" xr:uid="{9813113A-DB7E-4456-A8AA-573B8DD60D7A}"/>
    <cellStyle name="40% - Accent1 3 3 2 2 3" xfId="8350" xr:uid="{A4F7EE81-0808-4A33-B428-858B2481D4B0}"/>
    <cellStyle name="40% - Accent1 3 3 2 2 3 2" xfId="15043" xr:uid="{73E38A17-5BA9-4EF3-AF12-76A3B4FD4BCD}"/>
    <cellStyle name="40% - Accent1 3 3 2 2 4" xfId="11636" xr:uid="{94C2A60D-B04B-45AC-B2F7-F78553E934ED}"/>
    <cellStyle name="40% - Accent1 3 3 2 2 5" xfId="4943" xr:uid="{9C71B9A3-0948-42FC-AA7A-77B63DA38551}"/>
    <cellStyle name="40% - Accent1 3 3 2 3" xfId="2540" xr:uid="{EB783F6B-2A7B-41D1-86BD-7CBF79274479}"/>
    <cellStyle name="40% - Accent1 3 3 2 3 2" xfId="9253" xr:uid="{BD955322-AA50-46C8-9535-6B72AAD638E8}"/>
    <cellStyle name="40% - Accent1 3 3 2 3 2 2" xfId="15946" xr:uid="{6DBD3B43-487A-4ED1-A16D-F3919CB79BA5}"/>
    <cellStyle name="40% - Accent1 3 3 2 3 3" xfId="12539" xr:uid="{8457C8C4-4EAB-420C-85E6-042978ECB5BC}"/>
    <cellStyle name="40% - Accent1 3 3 2 3 4" xfId="5846" xr:uid="{65FC10A3-A735-49AE-9211-D7555FA85232}"/>
    <cellStyle name="40% - Accent1 3 3 2 4" xfId="7670" xr:uid="{99629FF7-6DEF-40A1-BC46-388F42998A4C}"/>
    <cellStyle name="40% - Accent1 3 3 2 4 2" xfId="14363" xr:uid="{3A9AA280-BFCB-4F22-9253-02789A116CC8}"/>
    <cellStyle name="40% - Accent1 3 3 2 5" xfId="10956" xr:uid="{3880E7FA-A1D3-4AEF-9ED8-CDB94668BD48}"/>
    <cellStyle name="40% - Accent1 3 3 2 6" xfId="4263" xr:uid="{3E0D30F7-C5A1-4C97-BEA9-65C7958D4E3B}"/>
    <cellStyle name="40% - Accent1 3 3 3" xfId="1380" xr:uid="{4DBEE5E3-D43A-43FA-9422-EE822C3BF0E2}"/>
    <cellStyle name="40% - Accent1 3 3 3 2" xfId="2963" xr:uid="{0BCCBF2F-EB0D-447A-B975-2E5F5BBA6E7E}"/>
    <cellStyle name="40% - Accent1 3 3 3 2 2" xfId="9676" xr:uid="{472888EF-DF03-424C-8A24-CFED04A45130}"/>
    <cellStyle name="40% - Accent1 3 3 3 2 2 2" xfId="16369" xr:uid="{B04DF19E-91E9-4890-8264-63685C8D8703}"/>
    <cellStyle name="40% - Accent1 3 3 3 2 3" xfId="12962" xr:uid="{394D68D9-8CB8-4C7C-9AC8-FC429EB90C27}"/>
    <cellStyle name="40% - Accent1 3 3 3 2 4" xfId="6269" xr:uid="{A8CDBD7D-2DDA-4D1A-9AF6-06F454FEBE87}"/>
    <cellStyle name="40% - Accent1 3 3 3 3" xfId="8093" xr:uid="{3B143308-04B9-48D8-93CF-03FDB45EB0A8}"/>
    <cellStyle name="40% - Accent1 3 3 3 3 2" xfId="14786" xr:uid="{51DA609E-24F9-4231-AC7E-92C6DBC0CCCD}"/>
    <cellStyle name="40% - Accent1 3 3 3 4" xfId="11379" xr:uid="{0C2A374D-9EEE-4600-987A-8142EF33CFB1}"/>
    <cellStyle name="40% - Accent1 3 3 3 5" xfId="4686" xr:uid="{91FA3A1F-EB23-4BBA-9CA1-1C04BC747EDE}"/>
    <cellStyle name="40% - Accent1 3 3 4" xfId="2283" xr:uid="{9B305769-328D-4408-AAE3-52B1F2093185}"/>
    <cellStyle name="40% - Accent1 3 3 4 2" xfId="8996" xr:uid="{094B751A-61F0-48CD-8E8A-2052B22110DE}"/>
    <cellStyle name="40% - Accent1 3 3 4 2 2" xfId="15689" xr:uid="{65A0B4F6-6487-4D7C-99C6-0CD96ED1DD06}"/>
    <cellStyle name="40% - Accent1 3 3 4 3" xfId="12282" xr:uid="{25DA0CEF-5773-46AC-B110-11E1AC31731A}"/>
    <cellStyle name="40% - Accent1 3 3 4 4" xfId="5589" xr:uid="{0B19F7F6-F01D-4419-A247-7B4BE7A79368}"/>
    <cellStyle name="40% - Accent1 3 3 5" xfId="7413" xr:uid="{0DE6B478-F3F3-4615-9E99-D3BA34DD4411}"/>
    <cellStyle name="40% - Accent1 3 3 5 2" xfId="14106" xr:uid="{25668928-A370-4D22-8710-7BBE0BA35E15}"/>
    <cellStyle name="40% - Accent1 3 3 6" xfId="10699" xr:uid="{1CA47F5B-E2D1-4B78-AC73-64474518D902}"/>
    <cellStyle name="40% - Accent1 3 3 7" xfId="4006" xr:uid="{C9BADDDF-A24C-4AF7-84A4-BDE942A27A73}"/>
    <cellStyle name="40% - Accent1 3 4" xfId="598" xr:uid="{F137EC8C-30EC-4014-8837-7C017ADD02D6}"/>
    <cellStyle name="40% - Accent1 3 4 2" xfId="1278" xr:uid="{0D57EEA6-8A66-465C-9E66-5BCAF968BE5C}"/>
    <cellStyle name="40% - Accent1 3 4 2 2" xfId="2861" xr:uid="{FFFEC306-2DA9-46C6-AA9F-B5A0279667EF}"/>
    <cellStyle name="40% - Accent1 3 4 2 2 2" xfId="9574" xr:uid="{0259A65E-0C9C-4E1C-B091-6BF13DDDB24B}"/>
    <cellStyle name="40% - Accent1 3 4 2 2 2 2" xfId="16267" xr:uid="{62850513-DB5E-496E-A603-C7412BF19DEF}"/>
    <cellStyle name="40% - Accent1 3 4 2 2 3" xfId="12860" xr:uid="{BC84EAEC-4E46-4F07-B624-8B3EC6A40847}"/>
    <cellStyle name="40% - Accent1 3 4 2 2 4" xfId="6167" xr:uid="{0DE606AE-CA1A-4C31-8A8E-0D2079A31535}"/>
    <cellStyle name="40% - Accent1 3 4 2 3" xfId="7991" xr:uid="{7298E8F5-6CC6-4C50-A7E9-99640EB61CEB}"/>
    <cellStyle name="40% - Accent1 3 4 2 3 2" xfId="14684" xr:uid="{858DE9F0-F974-4CE1-B82C-A4DEBB8E3260}"/>
    <cellStyle name="40% - Accent1 3 4 2 4" xfId="11277" xr:uid="{C682608B-022D-414E-9E32-17588F9B6B91}"/>
    <cellStyle name="40% - Accent1 3 4 2 5" xfId="4584" xr:uid="{13DB11EB-0836-44AF-989D-27B72F2FC856}"/>
    <cellStyle name="40% - Accent1 3 4 3" xfId="2181" xr:uid="{C385241A-CC5B-4F9A-95DB-1DC8C461BF87}"/>
    <cellStyle name="40% - Accent1 3 4 3 2" xfId="8894" xr:uid="{58467B00-D53D-48BA-8DEA-A05D92B640ED}"/>
    <cellStyle name="40% - Accent1 3 4 3 2 2" xfId="15587" xr:uid="{0C35502B-9567-4D6F-BBE7-95BD74E322F2}"/>
    <cellStyle name="40% - Accent1 3 4 3 3" xfId="12180" xr:uid="{46217A73-D3EB-41B9-ADEC-401304863C87}"/>
    <cellStyle name="40% - Accent1 3 4 3 4" xfId="5487" xr:uid="{9BCF2567-2602-4436-9405-AAA86E39ABAA}"/>
    <cellStyle name="40% - Accent1 3 4 4" xfId="7311" xr:uid="{C7EFDA83-4BB2-489C-BA72-C46FEA930813}"/>
    <cellStyle name="40% - Accent1 3 4 4 2" xfId="14004" xr:uid="{527AFCDC-BEF0-4E49-9AF3-0916CEA8FBB4}"/>
    <cellStyle name="40% - Accent1 3 4 5" xfId="10597" xr:uid="{7110A68F-84A7-4472-B8AF-56717BD5B0EE}"/>
    <cellStyle name="40% - Accent1 3 4 6" xfId="3904" xr:uid="{89F5AD29-4DDF-48B3-A786-AE0748F73661}"/>
    <cellStyle name="40% - Accent1 3 5" xfId="855" xr:uid="{51360F96-8C36-4E03-9B16-E7D0BA9A525B}"/>
    <cellStyle name="40% - Accent1 3 5 2" xfId="1535" xr:uid="{3742FDA3-E7EA-4958-B1E4-2F76064E803E}"/>
    <cellStyle name="40% - Accent1 3 5 2 2" xfId="3118" xr:uid="{ABA663AD-E731-4F61-9692-AB458E8DFC54}"/>
    <cellStyle name="40% - Accent1 3 5 2 2 2" xfId="9831" xr:uid="{AF15D91E-3964-4F6A-94DC-E99E0CAD53D2}"/>
    <cellStyle name="40% - Accent1 3 5 2 2 2 2" xfId="16524" xr:uid="{336646BB-5EAD-4035-9605-64655A9D18E3}"/>
    <cellStyle name="40% - Accent1 3 5 2 2 3" xfId="13117" xr:uid="{DD0ED2C0-4EAD-40DB-A9F9-16E73438E5F9}"/>
    <cellStyle name="40% - Accent1 3 5 2 2 4" xfId="6424" xr:uid="{21A77373-2DD6-4F3A-A2B9-A9952765B210}"/>
    <cellStyle name="40% - Accent1 3 5 2 3" xfId="8248" xr:uid="{6702FA7D-3C22-47D7-954E-8D964E2A6BA8}"/>
    <cellStyle name="40% - Accent1 3 5 2 3 2" xfId="14941" xr:uid="{811A4576-3AA5-4E91-A018-B3FE944838F9}"/>
    <cellStyle name="40% - Accent1 3 5 2 4" xfId="11534" xr:uid="{A6FD0186-27F1-499C-91FE-ECA5B27AA5A8}"/>
    <cellStyle name="40% - Accent1 3 5 2 5" xfId="4841" xr:uid="{97796432-CF9D-41E1-A61E-643BC266745B}"/>
    <cellStyle name="40% - Accent1 3 5 3" xfId="2438" xr:uid="{A4ACDBD4-F784-4BB0-B751-EA24C1BC99B5}"/>
    <cellStyle name="40% - Accent1 3 5 3 2" xfId="9151" xr:uid="{79C40D0D-5749-47F9-8A74-5A3EDAC537E8}"/>
    <cellStyle name="40% - Accent1 3 5 3 2 2" xfId="15844" xr:uid="{812F7486-F963-4C8E-AC7C-A82081225ECE}"/>
    <cellStyle name="40% - Accent1 3 5 3 3" xfId="12437" xr:uid="{709F4B10-0C39-4BC0-98F1-CFE5FFFCCC8E}"/>
    <cellStyle name="40% - Accent1 3 5 3 4" xfId="5744" xr:uid="{FD7C75FA-F61A-487B-86EC-64F3F19FE6DD}"/>
    <cellStyle name="40% - Accent1 3 5 4" xfId="7568" xr:uid="{FC3D6723-B06C-45F9-8B2C-AA6CC37D6E43}"/>
    <cellStyle name="40% - Accent1 3 5 4 2" xfId="14261" xr:uid="{A7C6AB54-E9D1-4254-A773-E52524445100}"/>
    <cellStyle name="40% - Accent1 3 5 5" xfId="10854" xr:uid="{186173C0-91F3-4F85-8584-512E001BD7BE}"/>
    <cellStyle name="40% - Accent1 3 5 6" xfId="4161" xr:uid="{887F9426-E3AD-4C88-B0AD-0F41C90CF239}"/>
    <cellStyle name="40% - Accent1 3 6" xfId="515" xr:uid="{CEC00C66-08CE-4977-A72F-B71AD63BA189}"/>
    <cellStyle name="40% - Accent1 3 6 2" xfId="1195" xr:uid="{50F94FB8-55E5-460E-AECE-C70CCFE65D2A}"/>
    <cellStyle name="40% - Accent1 3 6 2 2" xfId="2778" xr:uid="{C540C51A-4E24-4472-BD51-A8B55B5D3C9B}"/>
    <cellStyle name="40% - Accent1 3 6 2 2 2" xfId="9491" xr:uid="{632FCF20-577B-40C9-9B15-375147A77E90}"/>
    <cellStyle name="40% - Accent1 3 6 2 2 2 2" xfId="16184" xr:uid="{7C0F725C-12A1-4CA3-B54B-7ADB3C831D8A}"/>
    <cellStyle name="40% - Accent1 3 6 2 2 3" xfId="12777" xr:uid="{FDC6FD75-4DF9-4D9E-81C5-194982AE4C02}"/>
    <cellStyle name="40% - Accent1 3 6 2 2 4" xfId="6084" xr:uid="{F3AEE09F-2A64-48AB-8063-48213480D3C0}"/>
    <cellStyle name="40% - Accent1 3 6 2 3" xfId="7908" xr:uid="{5D9CAF7F-D4E3-48C2-8315-7F212C12BEFD}"/>
    <cellStyle name="40% - Accent1 3 6 2 3 2" xfId="14601" xr:uid="{2857E9A2-A259-4C01-AC79-454A6F0A5652}"/>
    <cellStyle name="40% - Accent1 3 6 2 4" xfId="11194" xr:uid="{9C04CE78-D57E-4A8B-87DC-9040A49DCD89}"/>
    <cellStyle name="40% - Accent1 3 6 2 5" xfId="4501" xr:uid="{372CC69B-7CED-40C0-8E09-95CB0B8541F6}"/>
    <cellStyle name="40% - Accent1 3 6 3" xfId="2098" xr:uid="{6F13BBD6-B79B-4884-B11D-8443D2C87776}"/>
    <cellStyle name="40% - Accent1 3 6 3 2" xfId="8811" xr:uid="{3D550D79-65CB-4F53-B1C7-610AD4B91034}"/>
    <cellStyle name="40% - Accent1 3 6 3 2 2" xfId="15504" xr:uid="{CDFD6A92-C7F6-4CDC-825F-12A41900836B}"/>
    <cellStyle name="40% - Accent1 3 6 3 3" xfId="12097" xr:uid="{C7AD1DC9-D293-4585-96D2-3D0B1F03138E}"/>
    <cellStyle name="40% - Accent1 3 6 3 4" xfId="5404" xr:uid="{EFDACEA2-EECE-4EF1-A418-D787958A0006}"/>
    <cellStyle name="40% - Accent1 3 6 4" xfId="7228" xr:uid="{B75BF98F-053F-4EA5-AD02-D8C660696F07}"/>
    <cellStyle name="40% - Accent1 3 6 4 2" xfId="13921" xr:uid="{B70DE431-8C95-4DAF-B949-C3EA517D6240}"/>
    <cellStyle name="40% - Accent1 3 6 5" xfId="10514" xr:uid="{39F59A1D-25F3-4D14-93BF-CED7E7BDF18D}"/>
    <cellStyle name="40% - Accent1 3 6 6" xfId="3821" xr:uid="{64E3326D-43C5-483A-9087-D1115D23B619}"/>
    <cellStyle name="40% - Accent1 3 7" xfId="419" xr:uid="{954275C2-D6E4-4E42-A1DE-6AC34161BAC3}"/>
    <cellStyle name="40% - Accent1 3 7 2" xfId="2002" xr:uid="{03BD67DF-9AE3-4DAD-B690-781EB29BD874}"/>
    <cellStyle name="40% - Accent1 3 7 2 2" xfId="8715" xr:uid="{B71FDE88-6ED9-4B9D-BD37-077C3BE1016E}"/>
    <cellStyle name="40% - Accent1 3 7 2 2 2" xfId="15408" xr:uid="{5DB34F0E-BFAF-46C4-A048-FA1B5BF9BEBB}"/>
    <cellStyle name="40% - Accent1 3 7 2 3" xfId="12001" xr:uid="{8A1C598E-A53B-4842-8BA1-6D62895F2F7D}"/>
    <cellStyle name="40% - Accent1 3 7 2 4" xfId="5308" xr:uid="{4E3BCCD2-47FB-4A4B-B05A-1B1A665ACCBA}"/>
    <cellStyle name="40% - Accent1 3 7 3" xfId="7132" xr:uid="{BC0D7FF6-0BA0-478C-9AE1-D8357ACE1A0C}"/>
    <cellStyle name="40% - Accent1 3 7 3 2" xfId="13825" xr:uid="{91723DF6-300D-451A-B7FC-3B9A12782F08}"/>
    <cellStyle name="40% - Accent1 3 7 4" xfId="10418" xr:uid="{F5D7F5D1-FE31-4C40-9C86-2BD326BD8E65}"/>
    <cellStyle name="40% - Accent1 3 7 5" xfId="3725" xr:uid="{18B19597-9CAA-44C7-BC5B-F872AF4DBCDD}"/>
    <cellStyle name="40% - Accent1 3 8" xfId="1099" xr:uid="{8CD0A90A-C187-43ED-ACB0-4B9969120156}"/>
    <cellStyle name="40% - Accent1 3 8 2" xfId="2682" xr:uid="{87AEF943-BE58-4C87-BF7F-40B366954BE0}"/>
    <cellStyle name="40% - Accent1 3 8 2 2" xfId="9395" xr:uid="{A36711CC-8D48-467D-933C-EE644D868EAC}"/>
    <cellStyle name="40% - Accent1 3 8 2 2 2" xfId="16088" xr:uid="{170F0D52-06CC-493D-A929-E4CF6D5533FC}"/>
    <cellStyle name="40% - Accent1 3 8 2 3" xfId="12681" xr:uid="{401BB453-F146-4F36-ABB0-C73B0B5E0174}"/>
    <cellStyle name="40% - Accent1 3 8 2 4" xfId="5988" xr:uid="{C5D88195-1EFF-4056-B100-F4966BA020C3}"/>
    <cellStyle name="40% - Accent1 3 8 3" xfId="7812" xr:uid="{4D54E087-F39A-44DE-BC73-F00B51371C14}"/>
    <cellStyle name="40% - Accent1 3 8 3 2" xfId="14505" xr:uid="{E0B585C9-F0A7-4F9B-AB47-55461443D8D0}"/>
    <cellStyle name="40% - Accent1 3 8 4" xfId="11098" xr:uid="{C0CDC3D1-685E-4135-9F61-847BAE0C5839}"/>
    <cellStyle name="40% - Accent1 3 8 5" xfId="4405" xr:uid="{4F85D1F0-3E27-4792-AA35-D86AF4FBCC6D}"/>
    <cellStyle name="40% - Accent1 3 9" xfId="330" xr:uid="{1CC26080-BB5F-4523-BF04-E7FC2CDA0A99}"/>
    <cellStyle name="40% - Accent1 3 9 2" xfId="1913" xr:uid="{88EC8A76-4423-476C-A248-ABCEABC6317B}"/>
    <cellStyle name="40% - Accent1 3 9 2 2" xfId="8626" xr:uid="{B555207F-B11A-4F6C-8CD4-95E5F7FADB65}"/>
    <cellStyle name="40% - Accent1 3 9 2 2 2" xfId="15319" xr:uid="{A8D84FE4-6D4A-408A-80EA-81BA65B6566B}"/>
    <cellStyle name="40% - Accent1 3 9 2 3" xfId="11912" xr:uid="{69BA7575-640F-4C30-B122-B6A9C1B8F1E7}"/>
    <cellStyle name="40% - Accent1 3 9 2 4" xfId="5219" xr:uid="{635B9620-2E8C-4AAB-80F7-39862D50F185}"/>
    <cellStyle name="40% - Accent1 3 9 3" xfId="7043" xr:uid="{04E082A2-8709-409D-A4E7-BE919E92B821}"/>
    <cellStyle name="40% - Accent1 3 9 3 2" xfId="13736" xr:uid="{94D97D28-BE8B-4BB2-9931-617101CC5815}"/>
    <cellStyle name="40% - Accent1 3 9 4" xfId="10329" xr:uid="{08F3A50E-A6E1-4E43-8C84-9258CA496FA7}"/>
    <cellStyle name="40% - Accent1 3 9 5" xfId="3636" xr:uid="{E881370A-1B6E-4CB0-AFAD-995E262824D2}"/>
    <cellStyle name="40% - Accent1 4" xfId="111" xr:uid="{41B271EB-9E73-4562-B378-780A6767481F}"/>
    <cellStyle name="40% - Accent1 4 10" xfId="1816" xr:uid="{FCC852A0-EC85-47ED-9661-652246D93109}"/>
    <cellStyle name="40% - Accent1 4 10 2" xfId="8529" xr:uid="{E59A5EF0-9A8C-4013-BC0B-01046E47E997}"/>
    <cellStyle name="40% - Accent1 4 10 2 2" xfId="15222" xr:uid="{F34DA92F-5880-41F4-B6FC-416EE48B3526}"/>
    <cellStyle name="40% - Accent1 4 10 3" xfId="11815" xr:uid="{EA080A72-8844-4385-AB1C-CD81B315C41D}"/>
    <cellStyle name="40% - Accent1 4 10 4" xfId="5122" xr:uid="{57FF3607-B811-42EE-8463-B618555595ED}"/>
    <cellStyle name="40% - Accent1 4 11" xfId="3399" xr:uid="{E24CFAB9-6709-4CA1-B162-9E20D3C14180}"/>
    <cellStyle name="40% - Accent1 4 11 2" xfId="10112" xr:uid="{735C8E8A-283A-457B-97AB-7FE4E3AD9A92}"/>
    <cellStyle name="40% - Accent1 4 11 2 2" xfId="16805" xr:uid="{6142D36B-9B46-491B-AE88-293BE527C0C3}"/>
    <cellStyle name="40% - Accent1 4 11 3" xfId="13398" xr:uid="{63CBC289-AA14-4E5B-9688-A9D5B759430C}"/>
    <cellStyle name="40% - Accent1 4 11 4" xfId="6705" xr:uid="{4D542934-D2A0-4B28-9C99-165867412EF9}"/>
    <cellStyle name="40% - Accent1 4 12" xfId="233" xr:uid="{86844D8F-D636-4CFC-B55A-A02736AC1EBE}"/>
    <cellStyle name="40% - Accent1 4 12 2" xfId="13639" xr:uid="{83CE5310-4CB0-4146-8E94-E07A2F82F0DD}"/>
    <cellStyle name="40% - Accent1 4 12 3" xfId="6946" xr:uid="{6460C4D8-677C-46F5-8DEE-3C09E6F1E864}"/>
    <cellStyle name="40% - Accent1 4 13" xfId="6826" xr:uid="{B0579375-2128-431E-9EB6-95DBEDAC7CCE}"/>
    <cellStyle name="40% - Accent1 4 13 2" xfId="13519" xr:uid="{193EC3C7-D26C-4E38-BCC3-9E657DBE4B4A}"/>
    <cellStyle name="40% - Accent1 4 14" xfId="10232" xr:uid="{D65B71A0-9DA5-45BA-838C-A639C4D77B7D}"/>
    <cellStyle name="40% - Accent1 4 15" xfId="3539" xr:uid="{9F5FA414-4F7C-47C6-853F-3B91F83B93D6}"/>
    <cellStyle name="40% - Accent1 4 2" xfId="703" xr:uid="{A6700F47-CCAD-4FE5-88EA-88F4522CC13D}"/>
    <cellStyle name="40% - Accent1 4 2 2" xfId="960" xr:uid="{82F3AFF4-5267-448C-8EE3-2DEF5D537402}"/>
    <cellStyle name="40% - Accent1 4 2 2 2" xfId="1640" xr:uid="{07D41588-4CB6-491F-97A4-C619C38483DC}"/>
    <cellStyle name="40% - Accent1 4 2 2 2 2" xfId="3223" xr:uid="{9A5896FC-E37A-48B9-BFB8-0AD41ECB5074}"/>
    <cellStyle name="40% - Accent1 4 2 2 2 2 2" xfId="9936" xr:uid="{D7B66012-2D9F-4D3C-BDA2-73C7F2ADBBFD}"/>
    <cellStyle name="40% - Accent1 4 2 2 2 2 2 2" xfId="16629" xr:uid="{55067863-D51E-49E6-8D91-68DFBFB58D5B}"/>
    <cellStyle name="40% - Accent1 4 2 2 2 2 3" xfId="13222" xr:uid="{46F17AE7-C7A3-4061-BE0B-5E593619D961}"/>
    <cellStyle name="40% - Accent1 4 2 2 2 2 4" xfId="6529" xr:uid="{998BD421-FD95-456B-A08A-B0F9CD379EBE}"/>
    <cellStyle name="40% - Accent1 4 2 2 2 3" xfId="8353" xr:uid="{A845A480-2554-41CD-8205-7DFFE5E4A690}"/>
    <cellStyle name="40% - Accent1 4 2 2 2 3 2" xfId="15046" xr:uid="{9716A123-60BE-4BE5-86C9-38A0648AAA86}"/>
    <cellStyle name="40% - Accent1 4 2 2 2 4" xfId="11639" xr:uid="{582DD575-9F43-4CF6-95EF-634BD0642343}"/>
    <cellStyle name="40% - Accent1 4 2 2 2 5" xfId="4946" xr:uid="{7A537AF1-1AFA-4729-B61D-547432B4D21E}"/>
    <cellStyle name="40% - Accent1 4 2 2 3" xfId="2543" xr:uid="{101327EA-81BC-4401-8B61-A8946E43F8D8}"/>
    <cellStyle name="40% - Accent1 4 2 2 3 2" xfId="9256" xr:uid="{4C8EA71C-4FA6-446E-BC40-0A5B504CC89A}"/>
    <cellStyle name="40% - Accent1 4 2 2 3 2 2" xfId="15949" xr:uid="{173DFCF4-A297-4B07-9939-9D9D77069111}"/>
    <cellStyle name="40% - Accent1 4 2 2 3 3" xfId="12542" xr:uid="{E398D84C-9EC4-4D44-AD23-5AC609E95D7F}"/>
    <cellStyle name="40% - Accent1 4 2 2 3 4" xfId="5849" xr:uid="{C3D21640-F590-474E-A8B4-40A623A4657E}"/>
    <cellStyle name="40% - Accent1 4 2 2 4" xfId="7673" xr:uid="{3384BC9F-A700-40E9-993F-9068E4E9CF71}"/>
    <cellStyle name="40% - Accent1 4 2 2 4 2" xfId="14366" xr:uid="{CBFF0E29-10B0-42CC-874C-4833A90AAB19}"/>
    <cellStyle name="40% - Accent1 4 2 2 5" xfId="10959" xr:uid="{475DF064-8F3B-4F73-97F1-1AD85288EFBB}"/>
    <cellStyle name="40% - Accent1 4 2 2 6" xfId="4266" xr:uid="{3C45795A-1E78-4D72-A26B-9C9E497FCBDC}"/>
    <cellStyle name="40% - Accent1 4 2 3" xfId="1383" xr:uid="{9A587AE4-57C5-4184-B248-9045FE283A3C}"/>
    <cellStyle name="40% - Accent1 4 2 3 2" xfId="2966" xr:uid="{FB73E886-9175-4070-9102-B998A14A5919}"/>
    <cellStyle name="40% - Accent1 4 2 3 2 2" xfId="9679" xr:uid="{0B943CE9-55C9-4613-BC4B-B3AE26DEE8F5}"/>
    <cellStyle name="40% - Accent1 4 2 3 2 2 2" xfId="16372" xr:uid="{B6B79805-3018-4BA1-A79E-55C5F17D9046}"/>
    <cellStyle name="40% - Accent1 4 2 3 2 3" xfId="12965" xr:uid="{3906149A-6D69-430B-9990-47AAE70BE2B3}"/>
    <cellStyle name="40% - Accent1 4 2 3 2 4" xfId="6272" xr:uid="{88808EDA-85C7-4501-B7FA-265EBEE03EAF}"/>
    <cellStyle name="40% - Accent1 4 2 3 3" xfId="8096" xr:uid="{169A9ECD-627C-474B-8475-0C7730E27856}"/>
    <cellStyle name="40% - Accent1 4 2 3 3 2" xfId="14789" xr:uid="{CC018496-FE5F-4BA7-B04F-B83536877B63}"/>
    <cellStyle name="40% - Accent1 4 2 3 4" xfId="11382" xr:uid="{DEB178FE-1D82-410F-9AA1-E9B0B2ACB580}"/>
    <cellStyle name="40% - Accent1 4 2 3 5" xfId="4689" xr:uid="{9DFB72BF-7E41-4ED1-8A86-79DAA0FF5B82}"/>
    <cellStyle name="40% - Accent1 4 2 4" xfId="2286" xr:uid="{957C7FE5-29CD-47DC-9A9D-3452A72CEE55}"/>
    <cellStyle name="40% - Accent1 4 2 4 2" xfId="8999" xr:uid="{E92F4776-0A7A-491F-AEA8-D7B677925B2C}"/>
    <cellStyle name="40% - Accent1 4 2 4 2 2" xfId="15692" xr:uid="{F482C697-79D0-4358-BA93-FA5EADEFA958}"/>
    <cellStyle name="40% - Accent1 4 2 4 3" xfId="12285" xr:uid="{7AA9CD3B-7D82-47A4-B563-40B34A2DD4DE}"/>
    <cellStyle name="40% - Accent1 4 2 4 4" xfId="5592" xr:uid="{4197B1D1-95C3-4129-AE90-11D2E86A78AC}"/>
    <cellStyle name="40% - Accent1 4 2 5" xfId="7416" xr:uid="{CD33C68F-5B08-4958-A902-1B909E0027F0}"/>
    <cellStyle name="40% - Accent1 4 2 5 2" xfId="14109" xr:uid="{80D3C8D3-8DB7-456E-8C9A-DEA1B0D6C4E2}"/>
    <cellStyle name="40% - Accent1 4 2 6" xfId="10702" xr:uid="{1D5DFA37-3071-4B73-9A15-0B1668A70386}"/>
    <cellStyle name="40% - Accent1 4 2 7" xfId="4009" xr:uid="{82741DFB-E07B-42D1-BBE6-CDD2E1FD26BA}"/>
    <cellStyle name="40% - Accent1 4 3" xfId="702" xr:uid="{7C225377-E92F-4A48-AA5A-D630202B6D20}"/>
    <cellStyle name="40% - Accent1 4 3 2" xfId="959" xr:uid="{56129899-8A79-4CD4-BAB6-83B164EF53EB}"/>
    <cellStyle name="40% - Accent1 4 3 2 2" xfId="1639" xr:uid="{85DDB4CA-6A36-465F-ABEF-021174401C5C}"/>
    <cellStyle name="40% - Accent1 4 3 2 2 2" xfId="3222" xr:uid="{D01A7D6C-3C2E-4D04-AB13-46328742003B}"/>
    <cellStyle name="40% - Accent1 4 3 2 2 2 2" xfId="9935" xr:uid="{1BFC6330-10BC-45BE-B164-78B40737851E}"/>
    <cellStyle name="40% - Accent1 4 3 2 2 2 2 2" xfId="16628" xr:uid="{73CC19F4-3D1C-4CCE-A84B-F6B652D05FA5}"/>
    <cellStyle name="40% - Accent1 4 3 2 2 2 3" xfId="13221" xr:uid="{F8DDC918-B3B2-433D-B505-080BA2DD7B12}"/>
    <cellStyle name="40% - Accent1 4 3 2 2 2 4" xfId="6528" xr:uid="{A7B77FD7-3079-4BA3-A9A2-2212F9403456}"/>
    <cellStyle name="40% - Accent1 4 3 2 2 3" xfId="8352" xr:uid="{7B6626B8-120A-4FE0-992A-712111AEBDE9}"/>
    <cellStyle name="40% - Accent1 4 3 2 2 3 2" xfId="15045" xr:uid="{835C52A9-7698-4725-BFEC-F175EE99E5E1}"/>
    <cellStyle name="40% - Accent1 4 3 2 2 4" xfId="11638" xr:uid="{22CFF9D9-6C5B-4217-95DA-4B42A6F60315}"/>
    <cellStyle name="40% - Accent1 4 3 2 2 5" xfId="4945" xr:uid="{69B20B39-6017-4323-9F85-6705626558E6}"/>
    <cellStyle name="40% - Accent1 4 3 2 3" xfId="2542" xr:uid="{98E0963B-A3C3-4FF3-AF53-225CF9E2D38E}"/>
    <cellStyle name="40% - Accent1 4 3 2 3 2" xfId="9255" xr:uid="{7BD8DFD6-7292-4CBF-90E9-0E47FD42095D}"/>
    <cellStyle name="40% - Accent1 4 3 2 3 2 2" xfId="15948" xr:uid="{1A426243-9D5B-4AF0-8081-D7721EF8D832}"/>
    <cellStyle name="40% - Accent1 4 3 2 3 3" xfId="12541" xr:uid="{BCF34E30-1C71-4E66-840C-8CC41C42022F}"/>
    <cellStyle name="40% - Accent1 4 3 2 3 4" xfId="5848" xr:uid="{76DE76D6-D7F0-4AC1-A801-82F0B3690D36}"/>
    <cellStyle name="40% - Accent1 4 3 2 4" xfId="7672" xr:uid="{987C28D1-67DE-405D-A998-6FD3EBCEC101}"/>
    <cellStyle name="40% - Accent1 4 3 2 4 2" xfId="14365" xr:uid="{546E3BA5-7F2D-4D37-974E-D35EC42E9FBC}"/>
    <cellStyle name="40% - Accent1 4 3 2 5" xfId="10958" xr:uid="{201A5E14-C1B6-4858-B6C5-69C8097FCFEE}"/>
    <cellStyle name="40% - Accent1 4 3 2 6" xfId="4265" xr:uid="{C3892DF9-050E-4E0F-B57D-409E4BAC412C}"/>
    <cellStyle name="40% - Accent1 4 3 3" xfId="1382" xr:uid="{3F6F3E6A-F6BB-4DA3-BBF2-D76FC0FCEBFF}"/>
    <cellStyle name="40% - Accent1 4 3 3 2" xfId="2965" xr:uid="{CE5717AC-7919-4369-AF36-D81B851E2D3B}"/>
    <cellStyle name="40% - Accent1 4 3 3 2 2" xfId="9678" xr:uid="{67A8E746-F00C-4258-BF0C-62F67EFEF119}"/>
    <cellStyle name="40% - Accent1 4 3 3 2 2 2" xfId="16371" xr:uid="{15AEEFFD-196B-45D1-8547-76389E0362A7}"/>
    <cellStyle name="40% - Accent1 4 3 3 2 3" xfId="12964" xr:uid="{D3E363EC-E497-4888-ADF0-06A0F319C6C3}"/>
    <cellStyle name="40% - Accent1 4 3 3 2 4" xfId="6271" xr:uid="{281C9E52-10CE-4290-9878-FEACC01A9868}"/>
    <cellStyle name="40% - Accent1 4 3 3 3" xfId="8095" xr:uid="{F9848915-E954-4A5A-8B99-C4B837222B4D}"/>
    <cellStyle name="40% - Accent1 4 3 3 3 2" xfId="14788" xr:uid="{F004C0DA-A472-4079-B2CA-E99269E78D81}"/>
    <cellStyle name="40% - Accent1 4 3 3 4" xfId="11381" xr:uid="{CAD416EB-539B-4101-B64C-A812B810A708}"/>
    <cellStyle name="40% - Accent1 4 3 3 5" xfId="4688" xr:uid="{FB37A076-344A-4609-8CA3-4023BED4C882}"/>
    <cellStyle name="40% - Accent1 4 3 4" xfId="2285" xr:uid="{80F3B288-0219-48BC-A3E7-96F84A5C44CB}"/>
    <cellStyle name="40% - Accent1 4 3 4 2" xfId="8998" xr:uid="{1F884878-5946-45B6-A52F-A7163F638F0C}"/>
    <cellStyle name="40% - Accent1 4 3 4 2 2" xfId="15691" xr:uid="{8BDA9917-2531-4E13-ADCF-E55A4468C3BA}"/>
    <cellStyle name="40% - Accent1 4 3 4 3" xfId="12284" xr:uid="{7655F422-E329-45E4-A5C8-D50F92E5A77C}"/>
    <cellStyle name="40% - Accent1 4 3 4 4" xfId="5591" xr:uid="{635F2AC2-AA90-4CBF-ABF5-584B66E87728}"/>
    <cellStyle name="40% - Accent1 4 3 5" xfId="7415" xr:uid="{1EC1627C-B661-4BD7-AB43-157985FA1840}"/>
    <cellStyle name="40% - Accent1 4 3 5 2" xfId="14108" xr:uid="{1F1D0BBF-49DE-4827-935D-4A10392EA4CB}"/>
    <cellStyle name="40% - Accent1 4 3 6" xfId="10701" xr:uid="{719C5725-A548-4931-A16B-212B98B2C2F6}"/>
    <cellStyle name="40% - Accent1 4 3 7" xfId="4008" xr:uid="{00333FE8-398B-4FC0-B663-0308E7F0BAFE}"/>
    <cellStyle name="40% - Accent1 4 4" xfId="622" xr:uid="{A0222B9E-E354-4449-9AB5-8D76F099488B}"/>
    <cellStyle name="40% - Accent1 4 4 2" xfId="1302" xr:uid="{85F91348-4D32-4931-95F7-90A09BD08F72}"/>
    <cellStyle name="40% - Accent1 4 4 2 2" xfId="2885" xr:uid="{A61DB707-6971-4AA4-8EB3-CF78B2B8B34B}"/>
    <cellStyle name="40% - Accent1 4 4 2 2 2" xfId="9598" xr:uid="{40622CDA-8986-4228-81C5-F7C5044A1188}"/>
    <cellStyle name="40% - Accent1 4 4 2 2 2 2" xfId="16291" xr:uid="{2C281AE1-EF30-40DF-B887-6E0C1B000203}"/>
    <cellStyle name="40% - Accent1 4 4 2 2 3" xfId="12884" xr:uid="{FFF23A23-903F-4864-BDFE-1407187E031A}"/>
    <cellStyle name="40% - Accent1 4 4 2 2 4" xfId="6191" xr:uid="{B2500034-EBD2-4E9B-A7D8-E6ADB8FA3907}"/>
    <cellStyle name="40% - Accent1 4 4 2 3" xfId="8015" xr:uid="{0D8C5539-E51B-4DC3-9DCE-9D8A94E45F1E}"/>
    <cellStyle name="40% - Accent1 4 4 2 3 2" xfId="14708" xr:uid="{0A53F15A-EFE7-45CF-B7F0-1982A2140945}"/>
    <cellStyle name="40% - Accent1 4 4 2 4" xfId="11301" xr:uid="{94B35FB8-2FDB-4F02-AA59-83248495A697}"/>
    <cellStyle name="40% - Accent1 4 4 2 5" xfId="4608" xr:uid="{EF76B92D-46BD-47C2-B8EC-E0A8E7DD2179}"/>
    <cellStyle name="40% - Accent1 4 4 3" xfId="2205" xr:uid="{88396DF1-5150-4F08-AF43-AFEFBDA57C93}"/>
    <cellStyle name="40% - Accent1 4 4 3 2" xfId="8918" xr:uid="{27F584F8-86D1-4351-A51E-ED745F2BB320}"/>
    <cellStyle name="40% - Accent1 4 4 3 2 2" xfId="15611" xr:uid="{59931F1E-E0AD-42CD-8504-382ADA7BA163}"/>
    <cellStyle name="40% - Accent1 4 4 3 3" xfId="12204" xr:uid="{92E6259A-4D34-47B7-AA06-C73A011BC02C}"/>
    <cellStyle name="40% - Accent1 4 4 3 4" xfId="5511" xr:uid="{9FE1D8EF-0914-486B-88BC-8FB39302CC95}"/>
    <cellStyle name="40% - Accent1 4 4 4" xfId="7335" xr:uid="{B1BBD36A-8F99-462D-A6A0-DA433C2F2D27}"/>
    <cellStyle name="40% - Accent1 4 4 4 2" xfId="14028" xr:uid="{3A66BCDF-56D0-4615-8BE2-4618B4E4537B}"/>
    <cellStyle name="40% - Accent1 4 4 5" xfId="10621" xr:uid="{698A3921-3FDE-4271-A11F-FC9AB1170373}"/>
    <cellStyle name="40% - Accent1 4 4 6" xfId="3928" xr:uid="{120A0A2D-BEEA-4395-BBD2-2821C0D5321C}"/>
    <cellStyle name="40% - Accent1 4 5" xfId="879" xr:uid="{68FE0268-EDF0-412C-9D66-1C9BC23D8D51}"/>
    <cellStyle name="40% - Accent1 4 5 2" xfId="1559" xr:uid="{E34AEF65-B1BA-4270-B6B9-0C50935F42B8}"/>
    <cellStyle name="40% - Accent1 4 5 2 2" xfId="3142" xr:uid="{D7968CE7-75B3-40C0-8CBD-6C932797640C}"/>
    <cellStyle name="40% - Accent1 4 5 2 2 2" xfId="9855" xr:uid="{38664605-B2B6-4649-9A01-DEA93BC0ED90}"/>
    <cellStyle name="40% - Accent1 4 5 2 2 2 2" xfId="16548" xr:uid="{46F4EFB2-A3B5-4F36-8EE6-50CFB2148A5F}"/>
    <cellStyle name="40% - Accent1 4 5 2 2 3" xfId="13141" xr:uid="{1B3993C4-52CC-43AD-BAA6-589344140A5A}"/>
    <cellStyle name="40% - Accent1 4 5 2 2 4" xfId="6448" xr:uid="{A4DEE0E0-2DCD-4E84-9ACF-735D69DBB9FF}"/>
    <cellStyle name="40% - Accent1 4 5 2 3" xfId="8272" xr:uid="{90AA22C7-F9D0-42FA-B296-9129E5284CC5}"/>
    <cellStyle name="40% - Accent1 4 5 2 3 2" xfId="14965" xr:uid="{E9FDAAE6-B9D5-4ABC-AE4F-2B773D6444AB}"/>
    <cellStyle name="40% - Accent1 4 5 2 4" xfId="11558" xr:uid="{99598C92-11F1-471A-8CE2-15F1E4A09225}"/>
    <cellStyle name="40% - Accent1 4 5 2 5" xfId="4865" xr:uid="{B6D30B67-77F0-44F5-88B6-A9DC08B350D7}"/>
    <cellStyle name="40% - Accent1 4 5 3" xfId="2462" xr:uid="{EBF45A87-D797-433A-869C-2C53147624CC}"/>
    <cellStyle name="40% - Accent1 4 5 3 2" xfId="9175" xr:uid="{E41BF42E-D0CF-41AC-8D0F-F9C77603A66D}"/>
    <cellStyle name="40% - Accent1 4 5 3 2 2" xfId="15868" xr:uid="{7681EC75-3710-431B-963A-3DFCF2786146}"/>
    <cellStyle name="40% - Accent1 4 5 3 3" xfId="12461" xr:uid="{766068DA-FF60-4D8C-8175-E39DD5DF9BC0}"/>
    <cellStyle name="40% - Accent1 4 5 3 4" xfId="5768" xr:uid="{4D63A7D7-DC8A-437F-A749-70DC5864E32B}"/>
    <cellStyle name="40% - Accent1 4 5 4" xfId="7592" xr:uid="{F14DCDCC-F026-45D2-8959-F058C7C783F1}"/>
    <cellStyle name="40% - Accent1 4 5 4 2" xfId="14285" xr:uid="{7344E76D-5DEC-42BF-9DAC-C4FE70B89ABC}"/>
    <cellStyle name="40% - Accent1 4 5 5" xfId="10878" xr:uid="{8852E332-C6E4-4E10-86C1-7BE060A72B94}"/>
    <cellStyle name="40% - Accent1 4 5 6" xfId="4185" xr:uid="{1D451E5F-53CA-4073-9CD1-0B6E370FB7AD}"/>
    <cellStyle name="40% - Accent1 4 6" xfId="539" xr:uid="{AE7FA6A4-8A55-4994-967E-4E49D9BDF9F3}"/>
    <cellStyle name="40% - Accent1 4 6 2" xfId="1219" xr:uid="{BE7A5291-43C0-4290-BED7-0C3B07B948AE}"/>
    <cellStyle name="40% - Accent1 4 6 2 2" xfId="2802" xr:uid="{569ADF29-F180-49C0-AE3C-8F401D43CADA}"/>
    <cellStyle name="40% - Accent1 4 6 2 2 2" xfId="9515" xr:uid="{64EB2B96-71FC-46FC-A319-8A1F21935037}"/>
    <cellStyle name="40% - Accent1 4 6 2 2 2 2" xfId="16208" xr:uid="{32B708D4-5494-48CE-8EB8-8AD85E3F6347}"/>
    <cellStyle name="40% - Accent1 4 6 2 2 3" xfId="12801" xr:uid="{C9F552DB-7303-402F-963D-B9CA36F4476F}"/>
    <cellStyle name="40% - Accent1 4 6 2 2 4" xfId="6108" xr:uid="{3F76AFFF-B651-464E-80A8-20404EEE5B2B}"/>
    <cellStyle name="40% - Accent1 4 6 2 3" xfId="7932" xr:uid="{B864E7B4-1D67-4C3B-891B-61DA5FD14A40}"/>
    <cellStyle name="40% - Accent1 4 6 2 3 2" xfId="14625" xr:uid="{A72A00F1-625A-40E7-ABDB-FA21426A7E84}"/>
    <cellStyle name="40% - Accent1 4 6 2 4" xfId="11218" xr:uid="{BCB48A0F-8FB7-4B43-B0EE-7ACDE29E0D9E}"/>
    <cellStyle name="40% - Accent1 4 6 2 5" xfId="4525" xr:uid="{E7B9B160-F6AD-4CBD-9594-9BEEADC7F548}"/>
    <cellStyle name="40% - Accent1 4 6 3" xfId="2122" xr:uid="{3CEA6E2D-8E20-40A7-9C57-846C1AD2D909}"/>
    <cellStyle name="40% - Accent1 4 6 3 2" xfId="8835" xr:uid="{10BFDFCF-29FA-43C4-9C13-3812A5D7AB1F}"/>
    <cellStyle name="40% - Accent1 4 6 3 2 2" xfId="15528" xr:uid="{305372E2-BF8A-41EB-AF8E-26921FBF430A}"/>
    <cellStyle name="40% - Accent1 4 6 3 3" xfId="12121" xr:uid="{2687B735-65CA-4EDC-A7A9-74657D85801E}"/>
    <cellStyle name="40% - Accent1 4 6 3 4" xfId="5428" xr:uid="{FB772E6D-FC45-4D01-A42F-1951DEDA0045}"/>
    <cellStyle name="40% - Accent1 4 6 4" xfId="7252" xr:uid="{DDFB99F6-7AF0-47D3-8D1D-BAF294B627BA}"/>
    <cellStyle name="40% - Accent1 4 6 4 2" xfId="13945" xr:uid="{0949149F-7204-4C94-BCA5-063575B797E8}"/>
    <cellStyle name="40% - Accent1 4 6 5" xfId="10538" xr:uid="{BE220F79-4F75-4EAE-B4C5-8E781917A09C}"/>
    <cellStyle name="40% - Accent1 4 6 6" xfId="3845" xr:uid="{7A73A0AC-A4D7-4E9F-9406-9E6C04B872DE}"/>
    <cellStyle name="40% - Accent1 4 7" xfId="420" xr:uid="{BBAB076D-D18B-4407-8499-7EF0A7A9A41B}"/>
    <cellStyle name="40% - Accent1 4 7 2" xfId="2003" xr:uid="{357213B8-551B-4CE2-9BA0-BDD76B1C7693}"/>
    <cellStyle name="40% - Accent1 4 7 2 2" xfId="8716" xr:uid="{16479430-AA98-4AEB-879C-6A6598506BEF}"/>
    <cellStyle name="40% - Accent1 4 7 2 2 2" xfId="15409" xr:uid="{EA6BB747-1CA0-4D2C-9C0C-07C657D6C69B}"/>
    <cellStyle name="40% - Accent1 4 7 2 3" xfId="12002" xr:uid="{7A7E386A-2181-4A27-90E9-68E60EE4CC75}"/>
    <cellStyle name="40% - Accent1 4 7 2 4" xfId="5309" xr:uid="{D6A2E726-41B7-4B03-9DFF-2E790038B9F7}"/>
    <cellStyle name="40% - Accent1 4 7 3" xfId="7133" xr:uid="{9F640317-64DB-44EC-9B8D-0AA944889DB2}"/>
    <cellStyle name="40% - Accent1 4 7 3 2" xfId="13826" xr:uid="{2E551AF9-ECC4-4236-BC5D-3AB88DCBDDEC}"/>
    <cellStyle name="40% - Accent1 4 7 4" xfId="10419" xr:uid="{4BED2B02-F454-44A0-8D0A-31CFC025888F}"/>
    <cellStyle name="40% - Accent1 4 7 5" xfId="3726" xr:uid="{42D5BB5F-457B-4A9D-BFD5-451ADEDC7293}"/>
    <cellStyle name="40% - Accent1 4 8" xfId="1100" xr:uid="{A6233F29-E963-4845-83E8-5D3B6E7F5373}"/>
    <cellStyle name="40% - Accent1 4 8 2" xfId="2683" xr:uid="{05403F12-1E85-4C66-A458-E99C37CABD0D}"/>
    <cellStyle name="40% - Accent1 4 8 2 2" xfId="9396" xr:uid="{BEE303EC-1C81-489A-9DCD-4CA767555B47}"/>
    <cellStyle name="40% - Accent1 4 8 2 2 2" xfId="16089" xr:uid="{864F6D6F-7870-45BF-8D74-60AAF8E4FABD}"/>
    <cellStyle name="40% - Accent1 4 8 2 3" xfId="12682" xr:uid="{90EC0F1D-5561-479F-B57C-22EFF8491974}"/>
    <cellStyle name="40% - Accent1 4 8 2 4" xfId="5989" xr:uid="{7A8BCDA2-1D12-4B15-85BE-A6B2025642AE}"/>
    <cellStyle name="40% - Accent1 4 8 3" xfId="7813" xr:uid="{31CDCE53-FD50-462F-87E2-2EA2BE64646A}"/>
    <cellStyle name="40% - Accent1 4 8 3 2" xfId="14506" xr:uid="{5E605A5E-6795-4182-BF84-02476092EE52}"/>
    <cellStyle name="40% - Accent1 4 8 4" xfId="11099" xr:uid="{E9B5A36C-21BF-4D2D-935C-9B493E8F8449}"/>
    <cellStyle name="40% - Accent1 4 8 5" xfId="4406" xr:uid="{7FA14295-85A8-4DEC-809E-66F7E79DFA7A}"/>
    <cellStyle name="40% - Accent1 4 9" xfId="354" xr:uid="{AB431C17-3430-4EE1-8E20-E86D0E7AB423}"/>
    <cellStyle name="40% - Accent1 4 9 2" xfId="1937" xr:uid="{5ED848D4-AD50-437D-87D2-EA091433704D}"/>
    <cellStyle name="40% - Accent1 4 9 2 2" xfId="8650" xr:uid="{224DF997-12D4-4C33-8C81-5CD277498FCA}"/>
    <cellStyle name="40% - Accent1 4 9 2 2 2" xfId="15343" xr:uid="{CAC25F25-9757-4E53-8056-970B998B9178}"/>
    <cellStyle name="40% - Accent1 4 9 2 3" xfId="11936" xr:uid="{7276FC97-0930-460F-A7B2-40885A87F227}"/>
    <cellStyle name="40% - Accent1 4 9 2 4" xfId="5243" xr:uid="{F3339B2A-0FE1-423B-B1D6-AC4DB7928BA3}"/>
    <cellStyle name="40% - Accent1 4 9 3" xfId="7067" xr:uid="{0084C672-B424-45A5-9EAE-F27FB2D919B8}"/>
    <cellStyle name="40% - Accent1 4 9 3 2" xfId="13760" xr:uid="{983DD619-9AAE-4B1A-AF18-A46816F2E055}"/>
    <cellStyle name="40% - Accent1 4 9 4" xfId="10353" xr:uid="{A74FF68B-A9E2-474C-8340-6058EF6E0D82}"/>
    <cellStyle name="40% - Accent1 4 9 5" xfId="3660" xr:uid="{30F10DC1-24D7-400C-A263-C89DFF53C852}"/>
    <cellStyle name="40% - Accent1 5" xfId="128" xr:uid="{1D1B0B08-0EC1-479A-A565-B2CD6193FD14}"/>
    <cellStyle name="40% - Accent1 5 10" xfId="10247" xr:uid="{4D3E6B9B-F792-4BCC-B9FD-E40A6ED430BB}"/>
    <cellStyle name="40% - Accent1 5 11" xfId="3554" xr:uid="{BF955709-902E-42A6-84DD-514066465C1C}"/>
    <cellStyle name="40% - Accent1 5 2" xfId="961" xr:uid="{A3F523A7-E0BF-4E35-A4AB-14D69A262E7A}"/>
    <cellStyle name="40% - Accent1 5 2 2" xfId="1641" xr:uid="{18A44839-0AA5-4246-952E-90B869F1BD6C}"/>
    <cellStyle name="40% - Accent1 5 2 2 2" xfId="3224" xr:uid="{818483B9-D530-42F8-9653-38D2EA4D0EEB}"/>
    <cellStyle name="40% - Accent1 5 2 2 2 2" xfId="9937" xr:uid="{9B7CA635-CBF3-4991-8271-B005867DBC29}"/>
    <cellStyle name="40% - Accent1 5 2 2 2 2 2" xfId="16630" xr:uid="{C41D2D4B-E1A9-4155-B488-F96F46EAA842}"/>
    <cellStyle name="40% - Accent1 5 2 2 2 3" xfId="13223" xr:uid="{9F060A1F-2750-4D92-8FFA-F14E63B0B596}"/>
    <cellStyle name="40% - Accent1 5 2 2 2 4" xfId="6530" xr:uid="{5B6DB818-E3A5-467A-A65E-370CEE474681}"/>
    <cellStyle name="40% - Accent1 5 2 2 3" xfId="8354" xr:uid="{CDE93659-5427-41EC-BE4F-A62983D27346}"/>
    <cellStyle name="40% - Accent1 5 2 2 3 2" xfId="15047" xr:uid="{2D7CDC5B-A569-42C3-8127-33351A7F56CA}"/>
    <cellStyle name="40% - Accent1 5 2 2 4" xfId="11640" xr:uid="{715228F7-39E0-41F2-B714-1C090B3153A1}"/>
    <cellStyle name="40% - Accent1 5 2 2 5" xfId="4947" xr:uid="{AF398C66-A7CC-4CAC-A060-CC3D4FA685AC}"/>
    <cellStyle name="40% - Accent1 5 2 3" xfId="2544" xr:uid="{A8C605A5-7E15-4715-93D7-3C02B49CBDEC}"/>
    <cellStyle name="40% - Accent1 5 2 3 2" xfId="9257" xr:uid="{6C57EEEB-B5A8-499C-BC63-0A06CBDB6391}"/>
    <cellStyle name="40% - Accent1 5 2 3 2 2" xfId="15950" xr:uid="{55D547B1-66A0-4DE1-A595-18A3D7748613}"/>
    <cellStyle name="40% - Accent1 5 2 3 3" xfId="12543" xr:uid="{9F59EA22-A7A6-4F3D-AE9A-11FFA5FC6EBC}"/>
    <cellStyle name="40% - Accent1 5 2 3 4" xfId="5850" xr:uid="{783E1DF7-D1DA-4124-8B0D-96342FCF5115}"/>
    <cellStyle name="40% - Accent1 5 2 4" xfId="7674" xr:uid="{F30A7E58-024D-4CEA-B753-79A86F44586F}"/>
    <cellStyle name="40% - Accent1 5 2 4 2" xfId="14367" xr:uid="{E167C5C3-E77B-4117-A6C4-EA91557991D9}"/>
    <cellStyle name="40% - Accent1 5 2 5" xfId="10960" xr:uid="{04AE53E8-80EF-4ACF-B2A2-E3D8A62B1FE6}"/>
    <cellStyle name="40% - Accent1 5 2 6" xfId="4267" xr:uid="{1E0A57CF-7DB5-4603-B9BC-2E1675CA6E46}"/>
    <cellStyle name="40% - Accent1 5 3" xfId="704" xr:uid="{E1367F1C-79F9-4200-A542-0F02BF1D4566}"/>
    <cellStyle name="40% - Accent1 5 3 2" xfId="2287" xr:uid="{9D5710C3-2FC2-4351-894A-E0E415D9424F}"/>
    <cellStyle name="40% - Accent1 5 3 2 2" xfId="9000" xr:uid="{2AE514F0-37D3-44B5-99F3-6B515B15C816}"/>
    <cellStyle name="40% - Accent1 5 3 2 2 2" xfId="15693" xr:uid="{05EB3645-42C7-4A34-ACE0-467C9AD8CC05}"/>
    <cellStyle name="40% - Accent1 5 3 2 3" xfId="12286" xr:uid="{8C6F28C0-AEEB-490C-88AB-F488734C0778}"/>
    <cellStyle name="40% - Accent1 5 3 2 4" xfId="5593" xr:uid="{EE89F8D8-776B-4AE9-81E6-690D6708349C}"/>
    <cellStyle name="40% - Accent1 5 3 3" xfId="7417" xr:uid="{19DBD642-4162-47FF-901F-C2A34ACBA449}"/>
    <cellStyle name="40% - Accent1 5 3 3 2" xfId="14110" xr:uid="{41FC0821-420E-48DD-9B1A-AC28DBE8C0B4}"/>
    <cellStyle name="40% - Accent1 5 3 4" xfId="10703" xr:uid="{FBA6A20C-40C5-42EF-9413-D47D0C6C0BF5}"/>
    <cellStyle name="40% - Accent1 5 3 5" xfId="4010" xr:uid="{7C869200-DC02-486C-800E-D243F3CB2413}"/>
    <cellStyle name="40% - Accent1 5 4" xfId="1384" xr:uid="{4EA91BEE-A85C-4C0C-A883-70A9E01B61A4}"/>
    <cellStyle name="40% - Accent1 5 4 2" xfId="2967" xr:uid="{32EEB1CC-A70E-4512-8D46-AC4D65BA4EDE}"/>
    <cellStyle name="40% - Accent1 5 4 2 2" xfId="9680" xr:uid="{A6B33BE9-F970-48BE-BE86-24ECE4E450C0}"/>
    <cellStyle name="40% - Accent1 5 4 2 2 2" xfId="16373" xr:uid="{BD2783A2-CE1A-4D67-A9B8-5286B83103E9}"/>
    <cellStyle name="40% - Accent1 5 4 2 3" xfId="12966" xr:uid="{414F0412-D8C2-44DF-A13F-A936AA3B8A79}"/>
    <cellStyle name="40% - Accent1 5 4 2 4" xfId="6273" xr:uid="{649B45EA-F461-4D72-8EDA-7026F16A5957}"/>
    <cellStyle name="40% - Accent1 5 4 3" xfId="8097" xr:uid="{0FDA90CD-923E-4082-BD24-11C0DA519116}"/>
    <cellStyle name="40% - Accent1 5 4 3 2" xfId="14790" xr:uid="{4814DB0E-C81D-4ECC-9FA2-3534D6141AAA}"/>
    <cellStyle name="40% - Accent1 5 4 4" xfId="11383" xr:uid="{2692F597-30F8-469C-B2F9-5FC8E0B320AE}"/>
    <cellStyle name="40% - Accent1 5 4 5" xfId="4690" xr:uid="{45B36317-99DB-4B6D-BE56-1D79C02AF82B}"/>
    <cellStyle name="40% - Accent1 5 5" xfId="369" xr:uid="{B32D5F85-0848-4CD2-8153-F1D58FB45342}"/>
    <cellStyle name="40% - Accent1 5 5 2" xfId="1952" xr:uid="{FAE4C9D3-568C-4D10-A201-9DC4318FD266}"/>
    <cellStyle name="40% - Accent1 5 5 2 2" xfId="8665" xr:uid="{9D8C4193-3C8F-4E0D-BCBF-7C36322DDE0C}"/>
    <cellStyle name="40% - Accent1 5 5 2 2 2" xfId="15358" xr:uid="{3E892CD2-A95B-46A1-AD03-1E283E4E2CE5}"/>
    <cellStyle name="40% - Accent1 5 5 2 3" xfId="11951" xr:uid="{99CDEEC7-8EC9-4E42-BBFF-6808BF2B1DF5}"/>
    <cellStyle name="40% - Accent1 5 5 2 4" xfId="5258" xr:uid="{E5BE4F91-F67B-42CA-BF58-3E5F8A63B649}"/>
    <cellStyle name="40% - Accent1 5 5 3" xfId="7082" xr:uid="{F38A79A1-8799-4DA4-9C98-9742474C21E0}"/>
    <cellStyle name="40% - Accent1 5 5 3 2" xfId="13775" xr:uid="{E66D8646-C2AA-424E-9698-956396DDA514}"/>
    <cellStyle name="40% - Accent1 5 5 4" xfId="10368" xr:uid="{050826EC-1188-458A-8229-55FC67110D5E}"/>
    <cellStyle name="40% - Accent1 5 5 5" xfId="3675" xr:uid="{6C2B75D3-2B88-4AA1-9683-DD371FCC2B64}"/>
    <cellStyle name="40% - Accent1 5 6" xfId="1831" xr:uid="{E1F3A2AC-7392-4D73-9551-5D711384A3BA}"/>
    <cellStyle name="40% - Accent1 5 6 2" xfId="8544" xr:uid="{A0120FAC-5CBF-4F93-8A5C-EFA77A1DE559}"/>
    <cellStyle name="40% - Accent1 5 6 2 2" xfId="15237" xr:uid="{C54D81F9-E984-4213-89C0-6ED2028BD240}"/>
    <cellStyle name="40% - Accent1 5 6 3" xfId="11830" xr:uid="{CF602A10-F948-4107-975C-C9CE499AFC27}"/>
    <cellStyle name="40% - Accent1 5 6 4" xfId="5137" xr:uid="{D52E5DA6-CBF5-4A4D-B2F9-AEAD6096E7BB}"/>
    <cellStyle name="40% - Accent1 5 7" xfId="3414" xr:uid="{A8422970-D7E6-426C-BA4E-E5960E849853}"/>
    <cellStyle name="40% - Accent1 5 7 2" xfId="10127" xr:uid="{8777CC49-D68A-4562-8161-47B555F9011F}"/>
    <cellStyle name="40% - Accent1 5 7 2 2" xfId="16820" xr:uid="{3380575A-30A3-4134-B1F0-3F59705D32EA}"/>
    <cellStyle name="40% - Accent1 5 7 3" xfId="13413" xr:uid="{FA091D91-BCC7-421F-B2AF-310859DCCF5D}"/>
    <cellStyle name="40% - Accent1 5 7 4" xfId="6720" xr:uid="{9EABAF45-197A-40C3-A0FB-14EC19EBE372}"/>
    <cellStyle name="40% - Accent1 5 8" xfId="248" xr:uid="{878A5EF7-9CE2-4A3F-BDDB-730F1AAE8806}"/>
    <cellStyle name="40% - Accent1 5 8 2" xfId="13654" xr:uid="{6E171544-8617-4BF2-AF6B-BF33FE750B4B}"/>
    <cellStyle name="40% - Accent1 5 8 3" xfId="6961" xr:uid="{A5D3DC5C-8384-476A-8458-49584EAAC81C}"/>
    <cellStyle name="40% - Accent1 5 9" xfId="6841" xr:uid="{7F3189AF-075F-4BB2-B032-F929F5E6F5D3}"/>
    <cellStyle name="40% - Accent1 5 9 2" xfId="13534" xr:uid="{7DE17A76-E743-4640-9A71-65A41D41A98E}"/>
    <cellStyle name="40% - Accent1 6" xfId="147" xr:uid="{4E854619-B3F9-405E-B1FE-EC75E7000426}"/>
    <cellStyle name="40% - Accent1 6 10" xfId="3573" xr:uid="{B74CD479-4434-4976-9B27-865461BF2723}"/>
    <cellStyle name="40% - Accent1 6 2" xfId="952" xr:uid="{9183C0FE-85E3-45BE-AAF6-36C32F5BF263}"/>
    <cellStyle name="40% - Accent1 6 2 2" xfId="1632" xr:uid="{34FCF7FC-78F9-461D-8BD8-6611F225642F}"/>
    <cellStyle name="40% - Accent1 6 2 2 2" xfId="3215" xr:uid="{5F686638-359F-4AFE-9206-E409DA5FBA4A}"/>
    <cellStyle name="40% - Accent1 6 2 2 2 2" xfId="9928" xr:uid="{D0D62F89-B9EB-4F6C-A693-422BBDEA220B}"/>
    <cellStyle name="40% - Accent1 6 2 2 2 2 2" xfId="16621" xr:uid="{6F990D6E-6D30-49F7-9BBB-3F1BC7BA78B6}"/>
    <cellStyle name="40% - Accent1 6 2 2 2 3" xfId="13214" xr:uid="{6E7099DE-50E8-4D13-8A52-335F810C029A}"/>
    <cellStyle name="40% - Accent1 6 2 2 2 4" xfId="6521" xr:uid="{B143D9DC-DEE7-421E-8933-C6157DB4B291}"/>
    <cellStyle name="40% - Accent1 6 2 2 3" xfId="8345" xr:uid="{77248458-4852-4FB1-84AD-CEDC2C65BAA3}"/>
    <cellStyle name="40% - Accent1 6 2 2 3 2" xfId="15038" xr:uid="{14CE0025-B118-4F41-B02D-6BB2AEE750E9}"/>
    <cellStyle name="40% - Accent1 6 2 2 4" xfId="11631" xr:uid="{3B197F98-1522-4DA7-A460-475A27AA7CE4}"/>
    <cellStyle name="40% - Accent1 6 2 2 5" xfId="4938" xr:uid="{4FE8AB23-F123-435A-B9CD-743ECC6B9E20}"/>
    <cellStyle name="40% - Accent1 6 2 3" xfId="2535" xr:uid="{6D0E8384-3B0C-45FB-9D1D-7E3A965B4692}"/>
    <cellStyle name="40% - Accent1 6 2 3 2" xfId="9248" xr:uid="{F7CDA442-5303-42F3-BFEA-47227F67AD9E}"/>
    <cellStyle name="40% - Accent1 6 2 3 2 2" xfId="15941" xr:uid="{09095623-A5B0-4A9C-9B6D-9DE1F745EC30}"/>
    <cellStyle name="40% - Accent1 6 2 3 3" xfId="12534" xr:uid="{9503605D-6CA2-4B29-A8B7-23F4525A8290}"/>
    <cellStyle name="40% - Accent1 6 2 3 4" xfId="5841" xr:uid="{99BA66E9-96DD-4137-A173-E3D183AAC58F}"/>
    <cellStyle name="40% - Accent1 6 2 4" xfId="7665" xr:uid="{737E05EC-2C71-4BC8-BECC-347AB317BF26}"/>
    <cellStyle name="40% - Accent1 6 2 4 2" xfId="14358" xr:uid="{BEBEA10B-BE46-4487-BFAB-C0BAFCE479F2}"/>
    <cellStyle name="40% - Accent1 6 2 5" xfId="10951" xr:uid="{33D729E4-53CD-450E-ACE2-5C5A97F4B4AD}"/>
    <cellStyle name="40% - Accent1 6 2 6" xfId="4258" xr:uid="{82C7CF3B-4F92-465F-98D8-1D24A0000CD3}"/>
    <cellStyle name="40% - Accent1 6 3" xfId="1375" xr:uid="{1DC33EEE-CF2D-4558-B435-3CAC0F1D7DAC}"/>
    <cellStyle name="40% - Accent1 6 3 2" xfId="2958" xr:uid="{9301D98A-3839-4BFE-81DE-2CFC6002C215}"/>
    <cellStyle name="40% - Accent1 6 3 2 2" xfId="9671" xr:uid="{72999E59-3751-4744-B08E-E966EEF478A8}"/>
    <cellStyle name="40% - Accent1 6 3 2 2 2" xfId="16364" xr:uid="{D0D4B2F1-F651-4351-BBCA-27632F9D68F5}"/>
    <cellStyle name="40% - Accent1 6 3 2 3" xfId="12957" xr:uid="{92BA21C6-6F29-4FC4-BD92-66DB49BBB20C}"/>
    <cellStyle name="40% - Accent1 6 3 2 4" xfId="6264" xr:uid="{2B4D17CC-D0A7-4A68-B4BD-790C774F3164}"/>
    <cellStyle name="40% - Accent1 6 3 3" xfId="8088" xr:uid="{55383A36-19AA-4EFA-BD13-96F8508D1936}"/>
    <cellStyle name="40% - Accent1 6 3 3 2" xfId="14781" xr:uid="{5E440DCE-1F0B-4CDA-A2DB-11C831D0DB59}"/>
    <cellStyle name="40% - Accent1 6 3 4" xfId="11374" xr:uid="{6145D3FB-C217-435D-BDAF-AEB865820BE5}"/>
    <cellStyle name="40% - Accent1 6 3 5" xfId="4681" xr:uid="{2DB76171-F394-43BC-B008-E0909EC8025C}"/>
    <cellStyle name="40% - Accent1 6 4" xfId="695" xr:uid="{412E9EC0-FD63-4DF6-9596-8A3FA561CEB0}"/>
    <cellStyle name="40% - Accent1 6 4 2" xfId="2278" xr:uid="{BA01BF02-122E-4F65-A19E-A63284E02AB5}"/>
    <cellStyle name="40% - Accent1 6 4 2 2" xfId="8991" xr:uid="{F88B0B00-71B9-4CD3-9712-0A77757E1D69}"/>
    <cellStyle name="40% - Accent1 6 4 2 2 2" xfId="15684" xr:uid="{3FEA0DAF-F03B-414D-95F7-635D005737E9}"/>
    <cellStyle name="40% - Accent1 6 4 2 3" xfId="12277" xr:uid="{F9FD8855-341C-49A6-8A49-C15203BE5FD4}"/>
    <cellStyle name="40% - Accent1 6 4 2 4" xfId="5584" xr:uid="{E3B98216-EF8F-4371-9AFB-48530849DF10}"/>
    <cellStyle name="40% - Accent1 6 4 3" xfId="7408" xr:uid="{59F08CA1-5E43-4319-992C-BA3DD9D5B3DF}"/>
    <cellStyle name="40% - Accent1 6 4 3 2" xfId="14101" xr:uid="{25492A9C-7E0A-4610-B405-07DA91743B60}"/>
    <cellStyle name="40% - Accent1 6 4 4" xfId="10694" xr:uid="{22C2AB26-C5B6-4CC2-B5EF-7E78B4A89A65}"/>
    <cellStyle name="40% - Accent1 6 4 5" xfId="4001" xr:uid="{74E173F5-7575-41DD-A42F-9E2F385AEAAD}"/>
    <cellStyle name="40% - Accent1 6 5" xfId="1850" xr:uid="{2A1D84B0-332B-4BF1-86BB-9D25F1C4DBEE}"/>
    <cellStyle name="40% - Accent1 6 5 2" xfId="8563" xr:uid="{0B1A2EC4-D344-475C-A576-C3C56AD66A52}"/>
    <cellStyle name="40% - Accent1 6 5 2 2" xfId="15256" xr:uid="{5F7ABED3-6D6F-40BD-AABD-5E87CF9919CE}"/>
    <cellStyle name="40% - Accent1 6 5 3" xfId="11849" xr:uid="{112B4858-E10D-4F4F-A1FC-A4E801F23076}"/>
    <cellStyle name="40% - Accent1 6 5 4" xfId="5156" xr:uid="{CB92B96A-FD37-46B6-8C8A-49DEB6DA4430}"/>
    <cellStyle name="40% - Accent1 6 6" xfId="3433" xr:uid="{5611805B-E6A2-4D74-8408-BE1105566D60}"/>
    <cellStyle name="40% - Accent1 6 6 2" xfId="10146" xr:uid="{46EBE932-E742-47C9-B977-6F4B67FF34AE}"/>
    <cellStyle name="40% - Accent1 6 6 2 2" xfId="16839" xr:uid="{849E9735-81C3-44F2-B67A-DDFCCBA37692}"/>
    <cellStyle name="40% - Accent1 6 6 3" xfId="13432" xr:uid="{179D5C59-816E-4A57-8103-660740BF0748}"/>
    <cellStyle name="40% - Accent1 6 6 4" xfId="6739" xr:uid="{B202EA72-B408-4307-9981-34590F318609}"/>
    <cellStyle name="40% - Accent1 6 7" xfId="267" xr:uid="{492F2799-CBCE-4457-874C-6C67D6A6F11C}"/>
    <cellStyle name="40% - Accent1 6 7 2" xfId="13673" xr:uid="{403F538B-04AB-4F9D-82AC-28D9C9E633CA}"/>
    <cellStyle name="40% - Accent1 6 7 3" xfId="6980" xr:uid="{05FD9EEE-64D4-4520-A7A3-4275B977BDFF}"/>
    <cellStyle name="40% - Accent1 6 8" xfId="6860" xr:uid="{5F5582F9-8FA6-4061-9217-8D04AD953D50}"/>
    <cellStyle name="40% - Accent1 6 8 2" xfId="13553" xr:uid="{F97FB696-9144-48E8-991C-40FC1B253265}"/>
    <cellStyle name="40% - Accent1 6 9" xfId="10266" xr:uid="{6F613FE0-9766-4C91-8D60-EAF410244A4A}"/>
    <cellStyle name="40% - Accent1 7" xfId="555" xr:uid="{E27DFEEF-4415-44D8-87B6-10426A2EA4E0}"/>
    <cellStyle name="40% - Accent1 7 2" xfId="1235" xr:uid="{5DCC5D0C-9C6A-4574-9FB8-BFC4C2A52B20}"/>
    <cellStyle name="40% - Accent1 7 2 2" xfId="2818" xr:uid="{79283F9E-0298-42D5-8D84-422B004BCE27}"/>
    <cellStyle name="40% - Accent1 7 2 2 2" xfId="9531" xr:uid="{B055D1D1-D6E4-40F1-A14A-F4B2AF337A4B}"/>
    <cellStyle name="40% - Accent1 7 2 2 2 2" xfId="16224" xr:uid="{7EB4FD1A-8A07-4BB6-B4E3-DB0E1A135AA8}"/>
    <cellStyle name="40% - Accent1 7 2 2 3" xfId="12817" xr:uid="{B9F0F633-D855-4EC7-AD33-DA48FD9333C9}"/>
    <cellStyle name="40% - Accent1 7 2 2 4" xfId="6124" xr:uid="{5F959827-6266-4EA1-9077-746316B81E4C}"/>
    <cellStyle name="40% - Accent1 7 2 3" xfId="7948" xr:uid="{6A43A9CB-0BE7-4C89-8110-A39F529F811B}"/>
    <cellStyle name="40% - Accent1 7 2 3 2" xfId="14641" xr:uid="{211183D4-8468-44DE-9B5B-8C958E040B45}"/>
    <cellStyle name="40% - Accent1 7 2 4" xfId="11234" xr:uid="{AFB48FBD-44D0-40FE-95CA-2B42A1F558E7}"/>
    <cellStyle name="40% - Accent1 7 2 5" xfId="4541" xr:uid="{B5366E63-2C40-4B06-90A3-45CD178B31BC}"/>
    <cellStyle name="40% - Accent1 7 3" xfId="2138" xr:uid="{5691BAC6-BDE9-4F12-B949-F032429BDD67}"/>
    <cellStyle name="40% - Accent1 7 3 2" xfId="8851" xr:uid="{D3D4CFC9-E79C-417C-A8A1-3766B019CE69}"/>
    <cellStyle name="40% - Accent1 7 3 2 2" xfId="15544" xr:uid="{1935835A-0864-4513-A882-F0607A7FAAD7}"/>
    <cellStyle name="40% - Accent1 7 3 3" xfId="12137" xr:uid="{AC59B7E9-235B-4581-A65D-A29C8E230D20}"/>
    <cellStyle name="40% - Accent1 7 3 4" xfId="5444" xr:uid="{1A087937-916E-477A-88F6-D0F9A7B0DBED}"/>
    <cellStyle name="40% - Accent1 7 4" xfId="7268" xr:uid="{6AD1735C-6E29-415D-9FDF-26891DE6544A}"/>
    <cellStyle name="40% - Accent1 7 4 2" xfId="13961" xr:uid="{07DC7FCB-8B4B-4021-BCE2-83F1EDB8C773}"/>
    <cellStyle name="40% - Accent1 7 5" xfId="10554" xr:uid="{5C61834C-BB70-4EB4-864B-2278C8A9219F}"/>
    <cellStyle name="40% - Accent1 7 6" xfId="3861" xr:uid="{829D1D9D-9E26-4A87-8DF8-77D92675A93A}"/>
    <cellStyle name="40% - Accent1 8" xfId="812" xr:uid="{882E7513-F7B9-40A4-A747-59B38A8CD480}"/>
    <cellStyle name="40% - Accent1 8 2" xfId="1492" xr:uid="{D6D0EBBB-8D31-4CD9-838D-AD2DCF240579}"/>
    <cellStyle name="40% - Accent1 8 2 2" xfId="3075" xr:uid="{9FB978AE-B85A-47C4-9BE0-6DAB25C0D8C6}"/>
    <cellStyle name="40% - Accent1 8 2 2 2" xfId="9788" xr:uid="{2048598C-9F8C-4578-B618-7CA94EF41844}"/>
    <cellStyle name="40% - Accent1 8 2 2 2 2" xfId="16481" xr:uid="{E4A6E8E6-F191-4DA0-9C9C-9E423C3E7009}"/>
    <cellStyle name="40% - Accent1 8 2 2 3" xfId="13074" xr:uid="{FD3422E5-DBAD-4EBA-A99C-90378B90B296}"/>
    <cellStyle name="40% - Accent1 8 2 2 4" xfId="6381" xr:uid="{D77B5C0B-417F-421A-A098-8EFC2DCC1D7B}"/>
    <cellStyle name="40% - Accent1 8 2 3" xfId="8205" xr:uid="{B48CB26A-F4C6-4422-B41A-7590E1DA867D}"/>
    <cellStyle name="40% - Accent1 8 2 3 2" xfId="14898" xr:uid="{86AEC676-2E93-4877-82C9-40487FF6AF51}"/>
    <cellStyle name="40% - Accent1 8 2 4" xfId="11491" xr:uid="{E70FBB92-17F9-4784-B5DD-D22E52BF2C90}"/>
    <cellStyle name="40% - Accent1 8 2 5" xfId="4798" xr:uid="{DAE5EE98-5EDB-4111-BD6E-14BE839F3019}"/>
    <cellStyle name="40% - Accent1 8 3" xfId="2395" xr:uid="{9BD82345-7312-4B52-9F29-E481B08C4BC2}"/>
    <cellStyle name="40% - Accent1 8 3 2" xfId="9108" xr:uid="{2BBFADD3-8377-4F66-9972-4ACA35B91731}"/>
    <cellStyle name="40% - Accent1 8 3 2 2" xfId="15801" xr:uid="{94C3E119-9E7E-44DB-B9E2-9812B574176E}"/>
    <cellStyle name="40% - Accent1 8 3 3" xfId="12394" xr:uid="{2885B6D8-E847-4270-A81A-6E94B8051074}"/>
    <cellStyle name="40% - Accent1 8 3 4" xfId="5701" xr:uid="{273596B1-5A35-4598-BE3B-AF2C1423696D}"/>
    <cellStyle name="40% - Accent1 8 4" xfId="7525" xr:uid="{002EC5C5-B1D7-47B6-9E60-08A7E85554AF}"/>
    <cellStyle name="40% - Accent1 8 4 2" xfId="14218" xr:uid="{6C8427CF-522D-44F3-A7F5-EF15975AD1CE}"/>
    <cellStyle name="40% - Accent1 8 5" xfId="10811" xr:uid="{4A7D6EE1-09A9-45A8-A634-E1F27C7F390A}"/>
    <cellStyle name="40% - Accent1 8 6" xfId="4118" xr:uid="{C775923E-1A2A-4CAA-A7FF-856CAD01091A}"/>
    <cellStyle name="40% - Accent1 9" xfId="472" xr:uid="{364DF4EF-01C5-40B8-A48F-4C78185DFECD}"/>
    <cellStyle name="40% - Accent1 9 2" xfId="1152" xr:uid="{E68C8D1D-C30F-44D2-A4FF-C1CC0DB0796F}"/>
    <cellStyle name="40% - Accent1 9 2 2" xfId="2735" xr:uid="{96B121C0-E47B-4E8C-B605-B14D9B1049C2}"/>
    <cellStyle name="40% - Accent1 9 2 2 2" xfId="9448" xr:uid="{36A09235-D7B6-4EE2-A1EF-EEA22CA266E2}"/>
    <cellStyle name="40% - Accent1 9 2 2 2 2" xfId="16141" xr:uid="{82ED7382-2D1F-4724-B9F0-2DF055369A6F}"/>
    <cellStyle name="40% - Accent1 9 2 2 3" xfId="12734" xr:uid="{5C20CAEB-ABBA-4420-A393-9F332C0D28BB}"/>
    <cellStyle name="40% - Accent1 9 2 2 4" xfId="6041" xr:uid="{5EC1CD77-6BBF-40D8-8F82-34F69774D42F}"/>
    <cellStyle name="40% - Accent1 9 2 3" xfId="7865" xr:uid="{1B1BA294-DFC3-4915-AE5E-2BD6185AA0EF}"/>
    <cellStyle name="40% - Accent1 9 2 3 2" xfId="14558" xr:uid="{3055DFA9-258F-40CC-B84B-B8F0F939EC16}"/>
    <cellStyle name="40% - Accent1 9 2 4" xfId="11151" xr:uid="{BAF2CB7F-801E-484F-8D5E-F5F96B8F0B33}"/>
    <cellStyle name="40% - Accent1 9 2 5" xfId="4458" xr:uid="{09C09D18-D377-414B-8B4D-5BB5C3294682}"/>
    <cellStyle name="40% - Accent1 9 3" xfId="2055" xr:uid="{37CD7A01-AE43-48BA-90A9-2E4C5F0A8C85}"/>
    <cellStyle name="40% - Accent1 9 3 2" xfId="8768" xr:uid="{1D9EE860-9DF5-43C7-8A3B-9D1E8B54E8B9}"/>
    <cellStyle name="40% - Accent1 9 3 2 2" xfId="15461" xr:uid="{4854CA50-2C40-459E-9B4F-1CA16C4ABA1D}"/>
    <cellStyle name="40% - Accent1 9 3 3" xfId="12054" xr:uid="{3AC5D696-4463-4D38-B79F-75AF9487A2CE}"/>
    <cellStyle name="40% - Accent1 9 3 4" xfId="5361" xr:uid="{9AAAF948-5749-4EBF-9934-66ECB976923F}"/>
    <cellStyle name="40% - Accent1 9 4" xfId="7185" xr:uid="{41A0C2C3-ED19-4675-80E2-E7B11B502F9A}"/>
    <cellStyle name="40% - Accent1 9 4 2" xfId="13878" xr:uid="{7E7DE409-C3EC-43B2-9A17-678F7E7A3C0A}"/>
    <cellStyle name="40% - Accent1 9 5" xfId="10471" xr:uid="{E4FC2713-9503-4842-ADD1-3FC9E4A7956D}"/>
    <cellStyle name="40% - Accent1 9 6" xfId="3778" xr:uid="{376EC3F5-63FF-4FC0-846B-25C3A2AB1CF5}"/>
    <cellStyle name="40% - Accent2 10" xfId="421" xr:uid="{6A145F3B-348F-4B22-A64C-0D0FAFF74B7C}"/>
    <cellStyle name="40% - Accent2 10 2" xfId="2004" xr:uid="{836615E7-9302-4B3C-AF4F-5F43E82D05C6}"/>
    <cellStyle name="40% - Accent2 10 2 2" xfId="8717" xr:uid="{2D69E2A2-F1E5-49D2-80E1-90492C96AE15}"/>
    <cellStyle name="40% - Accent2 10 2 2 2" xfId="15410" xr:uid="{A4B46A0F-3036-4902-8EB5-0018DAB01480}"/>
    <cellStyle name="40% - Accent2 10 2 3" xfId="12003" xr:uid="{4D378D29-276A-48C6-B820-1EDD733D1FDA}"/>
    <cellStyle name="40% - Accent2 10 2 4" xfId="5310" xr:uid="{E59960D5-1A42-40CC-B0E2-EF711322F1B7}"/>
    <cellStyle name="40% - Accent2 10 3" xfId="7134" xr:uid="{7FDA64FD-04B2-4844-926F-D40D11DCDBDD}"/>
    <cellStyle name="40% - Accent2 10 3 2" xfId="13827" xr:uid="{BFA92EBC-3EE8-4DA1-BD91-CC7F246461A8}"/>
    <cellStyle name="40% - Accent2 10 4" xfId="10420" xr:uid="{0704A785-F1FC-4077-9D95-93E427CC2C6C}"/>
    <cellStyle name="40% - Accent2 10 5" xfId="3727" xr:uid="{69EC2C67-55FE-4D1D-A4F6-A938B50C0B37}"/>
    <cellStyle name="40% - Accent2 11" xfId="1101" xr:uid="{A0209DAC-20C6-4314-8A02-80BD6FEB6EF8}"/>
    <cellStyle name="40% - Accent2 11 2" xfId="2684" xr:uid="{768E14E9-9D04-4517-80FA-0FADF383C80C}"/>
    <cellStyle name="40% - Accent2 11 2 2" xfId="9397" xr:uid="{D8387BDE-2C20-417F-AF05-F15B7B24A4FA}"/>
    <cellStyle name="40% - Accent2 11 2 2 2" xfId="16090" xr:uid="{B0487DB5-D150-448A-A2FE-5EBEBF713AB3}"/>
    <cellStyle name="40% - Accent2 11 2 3" xfId="12683" xr:uid="{35ED99EB-77E6-493B-BB13-6FB8A724C23A}"/>
    <cellStyle name="40% - Accent2 11 2 4" xfId="5990" xr:uid="{8803BD21-F669-4AB6-959F-F14990F2549A}"/>
    <cellStyle name="40% - Accent2 11 3" xfId="7814" xr:uid="{39F56EAD-8678-406E-ADAA-7AB2DDF715CA}"/>
    <cellStyle name="40% - Accent2 11 3 2" xfId="14507" xr:uid="{97C7D08E-342E-4BAB-9140-55FB264055D7}"/>
    <cellStyle name="40% - Accent2 11 4" xfId="11100" xr:uid="{057D4415-FFB9-4805-807D-C2ACB43E5670}"/>
    <cellStyle name="40% - Accent2 11 5" xfId="4407" xr:uid="{448A3FB0-FE2B-48DA-9766-36DA7997D3A7}"/>
    <cellStyle name="40% - Accent2 12" xfId="289" xr:uid="{C7B17675-6486-43B3-B390-2D09B4EC4313}"/>
    <cellStyle name="40% - Accent2 12 2" xfId="1872" xr:uid="{714DE352-8D7B-48F4-A358-A0B9808B035E}"/>
    <cellStyle name="40% - Accent2 12 2 2" xfId="8585" xr:uid="{1A248ABC-C58B-488E-A63F-E8A6BB82517B}"/>
    <cellStyle name="40% - Accent2 12 2 2 2" xfId="15278" xr:uid="{494C042A-323B-46C2-B19E-5DFC91B602D2}"/>
    <cellStyle name="40% - Accent2 12 2 3" xfId="11871" xr:uid="{B1CA2E2D-B65D-4E3A-BF06-4CD4F0BE1EBA}"/>
    <cellStyle name="40% - Accent2 12 2 4" xfId="5178" xr:uid="{1CCC9BE3-F218-40BD-BAD1-A01514E5AA4A}"/>
    <cellStyle name="40% - Accent2 12 3" xfId="7002" xr:uid="{F917319C-747C-4A6F-9533-381EFC777FED}"/>
    <cellStyle name="40% - Accent2 12 3 2" xfId="13695" xr:uid="{2F8DCDAE-9EDB-46AE-BF3F-99673C8DD02E}"/>
    <cellStyle name="40% - Accent2 12 4" xfId="10288" xr:uid="{57C65073-F4E4-446E-8964-CE0B432931C5}"/>
    <cellStyle name="40% - Accent2 12 5" xfId="3595" xr:uid="{A592BA15-16CE-471B-B65E-734CD082CF9A}"/>
    <cellStyle name="40% - Accent2 13" xfId="1751" xr:uid="{E580FE08-BFA7-41A3-9556-01AC7CF66262}"/>
    <cellStyle name="40% - Accent2 13 2" xfId="8464" xr:uid="{A6DE493A-544C-4633-96C5-C568C47F10BB}"/>
    <cellStyle name="40% - Accent2 13 2 2" xfId="15157" xr:uid="{9ADC786C-DCE0-48B8-92BB-FAC3FD7D9FB2}"/>
    <cellStyle name="40% - Accent2 13 3" xfId="11750" xr:uid="{C3AEA94B-8092-4FF8-A650-F3D639243CE5}"/>
    <cellStyle name="40% - Accent2 13 4" xfId="5057" xr:uid="{9E713A4A-677D-4FCC-9E2F-DA273C863EB7}"/>
    <cellStyle name="40% - Accent2 14" xfId="3334" xr:uid="{224D8945-8488-4765-94B3-0193AEAB82DB}"/>
    <cellStyle name="40% - Accent2 14 2" xfId="10047" xr:uid="{DA2A6FB2-A85D-4CAD-9563-F0FC06B3DF3D}"/>
    <cellStyle name="40% - Accent2 14 2 2" xfId="16740" xr:uid="{86F460F2-D3E4-4582-ADC5-0B34B7F9440D}"/>
    <cellStyle name="40% - Accent2 14 3" xfId="13333" xr:uid="{8076F1A1-97FE-466A-B770-64781739D1FF}"/>
    <cellStyle name="40% - Accent2 14 4" xfId="6640" xr:uid="{204EC393-805A-4446-BC18-9412B28DDEB0}"/>
    <cellStyle name="40% - Accent2 15" xfId="168" xr:uid="{0EE83F8A-3180-4684-902F-05F8CAB40EFB}"/>
    <cellStyle name="40% - Accent2 15 2" xfId="13574" xr:uid="{7671DB38-D3CE-4A12-996C-7E283663AD70}"/>
    <cellStyle name="40% - Accent2 15 3" xfId="6881" xr:uid="{8725E3A1-9A20-4233-BF4B-31AC43AD79B7}"/>
    <cellStyle name="40% - Accent2 16" xfId="3456" xr:uid="{B4B8B1C4-F530-4BAC-B69D-724FC622799B}"/>
    <cellStyle name="40% - Accent2 16 2" xfId="13454" xr:uid="{A42E08A3-706A-45FA-B1D5-C3F853904479}"/>
    <cellStyle name="40% - Accent2 16 3" xfId="6761" xr:uid="{BF51C822-E147-4165-817E-766C44FFC9D7}"/>
    <cellStyle name="40% - Accent2 17" xfId="10167" xr:uid="{EEE66019-0C8D-443F-9A90-E21ECDD161ED}"/>
    <cellStyle name="40% - Accent2 18" xfId="3474" xr:uid="{7823DF63-868B-4D43-88BD-23D56C89EF2F}"/>
    <cellStyle name="40% - Accent2 19" xfId="16861" xr:uid="{2F2F9593-144A-4989-A414-AD1481BDBCB8}"/>
    <cellStyle name="40% - Accent2 2" xfId="56" xr:uid="{F7DD3D5A-CB22-434B-B562-480D7F2851B9}"/>
    <cellStyle name="40% - Accent2 2 10" xfId="303" xr:uid="{1E944483-42FC-4123-B6E4-C800DA7FA382}"/>
    <cellStyle name="40% - Accent2 2 10 2" xfId="1886" xr:uid="{F75A049B-9F08-468B-A24A-22CDF69DE4D9}"/>
    <cellStyle name="40% - Accent2 2 10 2 2" xfId="8599" xr:uid="{DAF958AD-2C99-442C-94E7-D248B4E6288C}"/>
    <cellStyle name="40% - Accent2 2 10 2 2 2" xfId="15292" xr:uid="{854FAF6A-371F-42D9-9198-80517B85E519}"/>
    <cellStyle name="40% - Accent2 2 10 2 3" xfId="11885" xr:uid="{DCC99389-5A73-427E-9FDE-01C121509732}"/>
    <cellStyle name="40% - Accent2 2 10 2 4" xfId="5192" xr:uid="{FD8FD045-CC8D-4BD4-BCF6-E499101DA4C3}"/>
    <cellStyle name="40% - Accent2 2 10 3" xfId="7016" xr:uid="{12B3F201-18CF-431C-AF4E-5BFB04FB61EE}"/>
    <cellStyle name="40% - Accent2 2 10 3 2" xfId="13709" xr:uid="{0D0FD911-EC2B-4EEB-8D35-8F14542E940E}"/>
    <cellStyle name="40% - Accent2 2 10 4" xfId="10302" xr:uid="{FFE562C6-CD7E-461A-A755-DFA16BE4112C}"/>
    <cellStyle name="40% - Accent2 2 10 5" xfId="3609" xr:uid="{F9D20E47-2D8D-496C-AFC2-660E8F15143C}"/>
    <cellStyle name="40% - Accent2 2 11" xfId="1765" xr:uid="{E9ACC9F7-96E6-47C4-9482-C6A20305C68E}"/>
    <cellStyle name="40% - Accent2 2 11 2" xfId="8478" xr:uid="{1F904199-8B4F-408B-AED0-3E0D0D35B96A}"/>
    <cellStyle name="40% - Accent2 2 11 2 2" xfId="15171" xr:uid="{355C949F-3C1A-442C-ABAD-8F341F125402}"/>
    <cellStyle name="40% - Accent2 2 11 3" xfId="11764" xr:uid="{163B2B86-D2AF-4A55-8DDB-8BDD45F6CF5A}"/>
    <cellStyle name="40% - Accent2 2 11 4" xfId="5071" xr:uid="{91191A36-00D8-4F35-80D8-418D160B2E80}"/>
    <cellStyle name="40% - Accent2 2 12" xfId="3348" xr:uid="{5BCBA468-4C26-4A3B-B02D-3FF90AA43879}"/>
    <cellStyle name="40% - Accent2 2 12 2" xfId="10061" xr:uid="{890318D9-A8A5-40E4-B5F2-1577B18B1C73}"/>
    <cellStyle name="40% - Accent2 2 12 2 2" xfId="16754" xr:uid="{7C862BEC-F8A3-414C-85C8-1A52F175D52F}"/>
    <cellStyle name="40% - Accent2 2 12 3" xfId="13347" xr:uid="{5DAF8782-8CB4-4E5E-9B79-CA3F871EF2DA}"/>
    <cellStyle name="40% - Accent2 2 12 4" xfId="6654" xr:uid="{46901A98-B901-4FB8-BE64-291D1F0142A8}"/>
    <cellStyle name="40% - Accent2 2 13" xfId="182" xr:uid="{C3A7BB0F-6823-4FCA-A60C-FBCA42E9B24E}"/>
    <cellStyle name="40% - Accent2 2 13 2" xfId="13588" xr:uid="{53DF72A4-9A09-4CA1-B988-31264669D81D}"/>
    <cellStyle name="40% - Accent2 2 13 3" xfId="6895" xr:uid="{1B95DC42-8A3B-4993-A561-AFD13D4B7089}"/>
    <cellStyle name="40% - Accent2 2 14" xfId="6775" xr:uid="{CD5FCDC6-927E-41CD-8438-BC425E99BBD5}"/>
    <cellStyle name="40% - Accent2 2 14 2" xfId="13468" xr:uid="{D86C92D2-E229-42F3-8412-02885E3E92E0}"/>
    <cellStyle name="40% - Accent2 2 15" xfId="10181" xr:uid="{AD366A12-20C7-4FB9-A79A-C7FCB1DDEEE7}"/>
    <cellStyle name="40% - Accent2 2 16" xfId="3488" xr:uid="{37B66DD5-4E70-425B-BC78-1D61A79878CB}"/>
    <cellStyle name="40% - Accent2 2 2" xfId="90" xr:uid="{0AC25F65-A50C-46D3-A5A5-E689E8CE58F8}"/>
    <cellStyle name="40% - Accent2 2 2 10" xfId="1795" xr:uid="{6708440E-5F89-42C4-AC47-627DBA4C51BC}"/>
    <cellStyle name="40% - Accent2 2 2 10 2" xfId="8508" xr:uid="{31168129-A61B-419F-B754-72AB250BAF94}"/>
    <cellStyle name="40% - Accent2 2 2 10 2 2" xfId="15201" xr:uid="{E32C7253-7055-41DA-970C-2F669E9AD127}"/>
    <cellStyle name="40% - Accent2 2 2 10 3" xfId="11794" xr:uid="{F6A1F5B6-380B-489E-97E2-85857E0A5F0D}"/>
    <cellStyle name="40% - Accent2 2 2 10 4" xfId="5101" xr:uid="{E1ED5E97-B4EF-4EBD-9FDB-E85F35F7D324}"/>
    <cellStyle name="40% - Accent2 2 2 11" xfId="3378" xr:uid="{C88EC899-704B-4B02-8903-D8C3B9CF11F3}"/>
    <cellStyle name="40% - Accent2 2 2 11 2" xfId="10091" xr:uid="{8B979A39-B038-403A-97F2-08BDA9EC2425}"/>
    <cellStyle name="40% - Accent2 2 2 11 2 2" xfId="16784" xr:uid="{80A4631F-558E-4BC9-A66E-47B40A815D5E}"/>
    <cellStyle name="40% - Accent2 2 2 11 3" xfId="13377" xr:uid="{8F9CFFBA-059F-432E-A938-4769B41CD9E7}"/>
    <cellStyle name="40% - Accent2 2 2 11 4" xfId="6684" xr:uid="{313511AE-92C1-4BE6-BAE4-32995CAE7A10}"/>
    <cellStyle name="40% - Accent2 2 2 12" xfId="212" xr:uid="{F362F826-DC4A-46D6-BDAD-D983C8CBB09F}"/>
    <cellStyle name="40% - Accent2 2 2 12 2" xfId="13618" xr:uid="{31BF3689-3C0A-4527-B843-837BB20F8994}"/>
    <cellStyle name="40% - Accent2 2 2 12 3" xfId="6925" xr:uid="{6C00ED20-2E99-4CD2-8AE7-0E5537998DAF}"/>
    <cellStyle name="40% - Accent2 2 2 13" xfId="6805" xr:uid="{D50102D7-A1C7-4B2E-B0EE-A14089EEC36C}"/>
    <cellStyle name="40% - Accent2 2 2 13 2" xfId="13498" xr:uid="{B9D72A84-737C-4ED7-97D9-92DF78FEE04F}"/>
    <cellStyle name="40% - Accent2 2 2 14" xfId="10211" xr:uid="{C1929F09-1379-46D5-8958-945213A3899F}"/>
    <cellStyle name="40% - Accent2 2 2 15" xfId="3518" xr:uid="{431F997D-9BEA-4683-9A9F-A5615F393152}"/>
    <cellStyle name="40% - Accent2 2 2 2" xfId="708" xr:uid="{640CD007-65FD-4FF2-9DF6-481A9994D035}"/>
    <cellStyle name="40% - Accent2 2 2 2 2" xfId="965" xr:uid="{90A83A89-941C-46EB-8D5F-D5DA6418E894}"/>
    <cellStyle name="40% - Accent2 2 2 2 2 2" xfId="1645" xr:uid="{F92EEF22-0C8A-4B47-9D5E-EC4FF391C605}"/>
    <cellStyle name="40% - Accent2 2 2 2 2 2 2" xfId="3228" xr:uid="{07359E77-2E6E-46D8-B640-2A91D0111E80}"/>
    <cellStyle name="40% - Accent2 2 2 2 2 2 2 2" xfId="9941" xr:uid="{62B2B23D-95D5-48F7-9E3E-2472F365BF4B}"/>
    <cellStyle name="40% - Accent2 2 2 2 2 2 2 2 2" xfId="16634" xr:uid="{3F0379DB-4492-47C0-8FE4-81EAF3440F9A}"/>
    <cellStyle name="40% - Accent2 2 2 2 2 2 2 3" xfId="13227" xr:uid="{07284858-6365-4DF8-83BD-76076E50DF2D}"/>
    <cellStyle name="40% - Accent2 2 2 2 2 2 2 4" xfId="6534" xr:uid="{47EFC915-1968-4CAB-93AD-FF06A6EA9B83}"/>
    <cellStyle name="40% - Accent2 2 2 2 2 2 3" xfId="8358" xr:uid="{929DE37C-7115-40EF-ACE9-8124954F0796}"/>
    <cellStyle name="40% - Accent2 2 2 2 2 2 3 2" xfId="15051" xr:uid="{15EDB244-E13D-4283-BD73-305E4CE9EF27}"/>
    <cellStyle name="40% - Accent2 2 2 2 2 2 4" xfId="11644" xr:uid="{CB2ECBD4-C22F-4CFD-B18D-9A97235E1695}"/>
    <cellStyle name="40% - Accent2 2 2 2 2 2 5" xfId="4951" xr:uid="{64259647-63EC-44B5-ACDC-28F66D3F335F}"/>
    <cellStyle name="40% - Accent2 2 2 2 2 3" xfId="2548" xr:uid="{7415CFE7-BDFE-48E9-8C7A-376B052F9320}"/>
    <cellStyle name="40% - Accent2 2 2 2 2 3 2" xfId="9261" xr:uid="{1DB3F3F6-0210-48C2-956F-A73F5010B67C}"/>
    <cellStyle name="40% - Accent2 2 2 2 2 3 2 2" xfId="15954" xr:uid="{3E3923D8-3695-4900-9695-B65FF8D54321}"/>
    <cellStyle name="40% - Accent2 2 2 2 2 3 3" xfId="12547" xr:uid="{1B5C6BF3-79C8-4467-8551-69E9F61A86D1}"/>
    <cellStyle name="40% - Accent2 2 2 2 2 3 4" xfId="5854" xr:uid="{69CF434E-9E1C-49C2-B5B9-C9B8F9533540}"/>
    <cellStyle name="40% - Accent2 2 2 2 2 4" xfId="7678" xr:uid="{F6D5CEBF-DB6F-4F44-8223-F3EFED553BD7}"/>
    <cellStyle name="40% - Accent2 2 2 2 2 4 2" xfId="14371" xr:uid="{E1DF038C-5820-4A19-9C10-41F5756AC8F2}"/>
    <cellStyle name="40% - Accent2 2 2 2 2 5" xfId="10964" xr:uid="{9E9CD262-9652-4BA7-AE6D-FA2CF926BC99}"/>
    <cellStyle name="40% - Accent2 2 2 2 2 6" xfId="4271" xr:uid="{55FF9501-2DC2-44B7-9D1B-E274011FEF6E}"/>
    <cellStyle name="40% - Accent2 2 2 2 3" xfId="1388" xr:uid="{0061E4E6-784C-492B-8EC6-138996CEB4B9}"/>
    <cellStyle name="40% - Accent2 2 2 2 3 2" xfId="2971" xr:uid="{FD784097-8815-4A37-AFAA-76ACCE42A98D}"/>
    <cellStyle name="40% - Accent2 2 2 2 3 2 2" xfId="9684" xr:uid="{55906071-67CC-4401-A9A9-E0A73C7F582E}"/>
    <cellStyle name="40% - Accent2 2 2 2 3 2 2 2" xfId="16377" xr:uid="{602C5CB4-F0CD-44C6-B487-DD29C3474C10}"/>
    <cellStyle name="40% - Accent2 2 2 2 3 2 3" xfId="12970" xr:uid="{E5B51597-51AC-4731-8153-86533C08FDCD}"/>
    <cellStyle name="40% - Accent2 2 2 2 3 2 4" xfId="6277" xr:uid="{4EC86066-762F-491A-A630-9CA75EF8BE65}"/>
    <cellStyle name="40% - Accent2 2 2 2 3 3" xfId="8101" xr:uid="{48047AFD-8810-482F-AC8A-4593AB153832}"/>
    <cellStyle name="40% - Accent2 2 2 2 3 3 2" xfId="14794" xr:uid="{20864CC6-930B-4B89-B939-1E91FE6FD04E}"/>
    <cellStyle name="40% - Accent2 2 2 2 3 4" xfId="11387" xr:uid="{1343EFC8-4904-4FDE-9301-D9D4DA18310A}"/>
    <cellStyle name="40% - Accent2 2 2 2 3 5" xfId="4694" xr:uid="{08E3E843-DB24-4741-8AFF-9E083E5B3E45}"/>
    <cellStyle name="40% - Accent2 2 2 2 4" xfId="2291" xr:uid="{70AB6DA6-04E8-4E2C-9185-DDC160D497C1}"/>
    <cellStyle name="40% - Accent2 2 2 2 4 2" xfId="9004" xr:uid="{C2685DC1-30B1-48DD-ADE7-E5D2D433A4C3}"/>
    <cellStyle name="40% - Accent2 2 2 2 4 2 2" xfId="15697" xr:uid="{D8921771-52A6-469F-A933-6DA5D4FAB285}"/>
    <cellStyle name="40% - Accent2 2 2 2 4 3" xfId="12290" xr:uid="{90E2C149-2195-423E-9BC9-67CC4E5A38B0}"/>
    <cellStyle name="40% - Accent2 2 2 2 4 4" xfId="5597" xr:uid="{3397073F-3596-4365-B9BA-B2CF0866479A}"/>
    <cellStyle name="40% - Accent2 2 2 2 5" xfId="7421" xr:uid="{EF8B2782-FD44-40BE-A815-5F6FA49232F3}"/>
    <cellStyle name="40% - Accent2 2 2 2 5 2" xfId="14114" xr:uid="{FBF30C2A-21C2-46A5-9BD9-2603EDCE5A55}"/>
    <cellStyle name="40% - Accent2 2 2 2 6" xfId="10707" xr:uid="{9AE266E0-09EB-4451-BD60-1C4254507B2E}"/>
    <cellStyle name="40% - Accent2 2 2 2 7" xfId="4014" xr:uid="{85F2E7D5-1F9E-4F3E-84CF-015A23B70C00}"/>
    <cellStyle name="40% - Accent2 2 2 3" xfId="707" xr:uid="{67A5E0AE-5F2D-4A3A-9A2D-1C4582A4048F}"/>
    <cellStyle name="40% - Accent2 2 2 3 2" xfId="964" xr:uid="{1FEA038B-BCBC-46DB-8DD3-C80C18C52B94}"/>
    <cellStyle name="40% - Accent2 2 2 3 2 2" xfId="1644" xr:uid="{0998B85E-E2A9-4DA1-B673-82AB16467B92}"/>
    <cellStyle name="40% - Accent2 2 2 3 2 2 2" xfId="3227" xr:uid="{DC1F11D6-D2CB-4CEA-A7EF-D10CD783C16C}"/>
    <cellStyle name="40% - Accent2 2 2 3 2 2 2 2" xfId="9940" xr:uid="{17B09C4B-611B-4D59-A43D-CD6AC25FF138}"/>
    <cellStyle name="40% - Accent2 2 2 3 2 2 2 2 2" xfId="16633" xr:uid="{53BCD6AE-53E1-46BF-97C1-E65A66268F2B}"/>
    <cellStyle name="40% - Accent2 2 2 3 2 2 2 3" xfId="13226" xr:uid="{4F140C98-FCF2-4171-A149-3504EAC07B76}"/>
    <cellStyle name="40% - Accent2 2 2 3 2 2 2 4" xfId="6533" xr:uid="{3366F370-EA66-4AD6-8CFD-2F5188144A20}"/>
    <cellStyle name="40% - Accent2 2 2 3 2 2 3" xfId="8357" xr:uid="{E1F16434-E7FD-4148-9F43-C0FD9F804560}"/>
    <cellStyle name="40% - Accent2 2 2 3 2 2 3 2" xfId="15050" xr:uid="{A788DB3C-7D1B-4AA7-9AF5-BF00B7D9CFFC}"/>
    <cellStyle name="40% - Accent2 2 2 3 2 2 4" xfId="11643" xr:uid="{64ECA8A7-4F95-4941-A143-0A095D96C0EA}"/>
    <cellStyle name="40% - Accent2 2 2 3 2 2 5" xfId="4950" xr:uid="{FC0317F7-A2CB-4D3C-8325-0E792EFE31A9}"/>
    <cellStyle name="40% - Accent2 2 2 3 2 3" xfId="2547" xr:uid="{9BDFCEA8-C9F2-4288-827E-9324B3390974}"/>
    <cellStyle name="40% - Accent2 2 2 3 2 3 2" xfId="9260" xr:uid="{781971FB-EB0F-47DC-8191-8E4854C30399}"/>
    <cellStyle name="40% - Accent2 2 2 3 2 3 2 2" xfId="15953" xr:uid="{9D9BFD75-AB47-481A-BF5F-A3F148D3871B}"/>
    <cellStyle name="40% - Accent2 2 2 3 2 3 3" xfId="12546" xr:uid="{3D6C8E71-CFAF-4A2D-92D7-35160BEC5AF3}"/>
    <cellStyle name="40% - Accent2 2 2 3 2 3 4" xfId="5853" xr:uid="{5D7F5A3A-25ED-464B-A361-01C40897EC0F}"/>
    <cellStyle name="40% - Accent2 2 2 3 2 4" xfId="7677" xr:uid="{7D8589DE-9614-4D1A-A5DA-711A8068B489}"/>
    <cellStyle name="40% - Accent2 2 2 3 2 4 2" xfId="14370" xr:uid="{A7F2DAE1-92FA-439A-9F6D-77068799FD20}"/>
    <cellStyle name="40% - Accent2 2 2 3 2 5" xfId="10963" xr:uid="{B9B0C5E9-2443-4284-A188-86D2BD70F142}"/>
    <cellStyle name="40% - Accent2 2 2 3 2 6" xfId="4270" xr:uid="{D8E2F2E7-2360-444F-90FB-4B7C45958826}"/>
    <cellStyle name="40% - Accent2 2 2 3 3" xfId="1387" xr:uid="{0781AC3F-C030-4BDB-95BE-9A62D13A4809}"/>
    <cellStyle name="40% - Accent2 2 2 3 3 2" xfId="2970" xr:uid="{BBC89593-7385-48D8-8DAE-115D32E9D684}"/>
    <cellStyle name="40% - Accent2 2 2 3 3 2 2" xfId="9683" xr:uid="{89E42A8E-1290-4D6D-83A3-092B9E31A71C}"/>
    <cellStyle name="40% - Accent2 2 2 3 3 2 2 2" xfId="16376" xr:uid="{52B710A0-4FA6-4659-868F-5A4F96D1E724}"/>
    <cellStyle name="40% - Accent2 2 2 3 3 2 3" xfId="12969" xr:uid="{2D4C3FB4-D2C5-499F-999B-D1452EA5B45D}"/>
    <cellStyle name="40% - Accent2 2 2 3 3 2 4" xfId="6276" xr:uid="{1DF2B0E8-90E1-4FC2-92D5-FD1376A0B1F3}"/>
    <cellStyle name="40% - Accent2 2 2 3 3 3" xfId="8100" xr:uid="{AE38EB99-7CC5-4C0D-9637-88E089EBAC9A}"/>
    <cellStyle name="40% - Accent2 2 2 3 3 3 2" xfId="14793" xr:uid="{C01EF4B4-2D05-44CB-95E5-C829ED385A9C}"/>
    <cellStyle name="40% - Accent2 2 2 3 3 4" xfId="11386" xr:uid="{4753585D-49D9-4A47-8452-BD8BC183DD11}"/>
    <cellStyle name="40% - Accent2 2 2 3 3 5" xfId="4693" xr:uid="{C9DC4CBE-6549-4AB7-91B0-9338515D974C}"/>
    <cellStyle name="40% - Accent2 2 2 3 4" xfId="2290" xr:uid="{4934DB5B-9F0E-4DBD-8417-B93AF432E412}"/>
    <cellStyle name="40% - Accent2 2 2 3 4 2" xfId="9003" xr:uid="{BABF17FE-8EAC-48A3-B8AB-2532FE344013}"/>
    <cellStyle name="40% - Accent2 2 2 3 4 2 2" xfId="15696" xr:uid="{64643754-8D4F-4CB4-B74A-F45B32FF4499}"/>
    <cellStyle name="40% - Accent2 2 2 3 4 3" xfId="12289" xr:uid="{0E391874-E458-4A44-A3A5-265B78EAB26A}"/>
    <cellStyle name="40% - Accent2 2 2 3 4 4" xfId="5596" xr:uid="{F70609B7-8328-460A-8D32-134A93579FDF}"/>
    <cellStyle name="40% - Accent2 2 2 3 5" xfId="7420" xr:uid="{01EEDF8C-A5DC-416D-94B6-8F2D872418C6}"/>
    <cellStyle name="40% - Accent2 2 2 3 5 2" xfId="14113" xr:uid="{CD7C096D-648F-48B2-87C3-6278F09C5DC5}"/>
    <cellStyle name="40% - Accent2 2 2 3 6" xfId="10706" xr:uid="{1C8276DA-701A-46FF-946A-17473265DEBF}"/>
    <cellStyle name="40% - Accent2 2 2 3 7" xfId="4013" xr:uid="{2A630449-7325-466E-9C53-D25E3D87FD6A}"/>
    <cellStyle name="40% - Accent2 2 2 4" xfId="601" xr:uid="{E4ABC0F9-A544-4A72-81F0-B1FDEF52626B}"/>
    <cellStyle name="40% - Accent2 2 2 4 2" xfId="1281" xr:uid="{8A8B1159-2613-45E9-A05E-AB4BBC501266}"/>
    <cellStyle name="40% - Accent2 2 2 4 2 2" xfId="2864" xr:uid="{3F3E3DE6-4446-478A-81A9-3EF5C9EFD3D8}"/>
    <cellStyle name="40% - Accent2 2 2 4 2 2 2" xfId="9577" xr:uid="{4ADAE1A4-D5AA-49A9-991F-A48509A2679F}"/>
    <cellStyle name="40% - Accent2 2 2 4 2 2 2 2" xfId="16270" xr:uid="{F677FD46-18D9-4751-9A70-9607B2795946}"/>
    <cellStyle name="40% - Accent2 2 2 4 2 2 3" xfId="12863" xr:uid="{68AB8BF4-935E-4C9F-80CD-CA7070AD5361}"/>
    <cellStyle name="40% - Accent2 2 2 4 2 2 4" xfId="6170" xr:uid="{38C48EFD-C519-4F1D-97E8-43F3B2962E0A}"/>
    <cellStyle name="40% - Accent2 2 2 4 2 3" xfId="7994" xr:uid="{7952A666-1347-45B9-A7F0-16E2D83D88C8}"/>
    <cellStyle name="40% - Accent2 2 2 4 2 3 2" xfId="14687" xr:uid="{61D5C06F-FFF7-4F3B-9E2B-997DD973DA77}"/>
    <cellStyle name="40% - Accent2 2 2 4 2 4" xfId="11280" xr:uid="{6654BF81-F891-4BB5-9B32-59C104580926}"/>
    <cellStyle name="40% - Accent2 2 2 4 2 5" xfId="4587" xr:uid="{F80F3CFE-DB39-4FBA-841A-E5F904A10E7A}"/>
    <cellStyle name="40% - Accent2 2 2 4 3" xfId="2184" xr:uid="{451AD883-8AAB-4441-8408-952BDE74F306}"/>
    <cellStyle name="40% - Accent2 2 2 4 3 2" xfId="8897" xr:uid="{94228FCA-31F6-431E-9562-266FD18ABAEE}"/>
    <cellStyle name="40% - Accent2 2 2 4 3 2 2" xfId="15590" xr:uid="{6551C448-277A-4E5A-9EEE-ECB8933185A2}"/>
    <cellStyle name="40% - Accent2 2 2 4 3 3" xfId="12183" xr:uid="{660B31FE-7C71-4E68-A591-8BDEF8B3764A}"/>
    <cellStyle name="40% - Accent2 2 2 4 3 4" xfId="5490" xr:uid="{7AB63A8C-7F9A-4FC0-9394-1735E3A88711}"/>
    <cellStyle name="40% - Accent2 2 2 4 4" xfId="7314" xr:uid="{6C3C446E-B1FC-4E3D-AA65-381B9B00A1D8}"/>
    <cellStyle name="40% - Accent2 2 2 4 4 2" xfId="14007" xr:uid="{D5FD9211-FA71-4F92-AC3F-63CD46659584}"/>
    <cellStyle name="40% - Accent2 2 2 4 5" xfId="10600" xr:uid="{A16BE59F-F60C-4975-8A67-3BBFE9FA2036}"/>
    <cellStyle name="40% - Accent2 2 2 4 6" xfId="3907" xr:uid="{39B2A607-434C-430E-A99A-E61637416F02}"/>
    <cellStyle name="40% - Accent2 2 2 5" xfId="858" xr:uid="{41756873-B744-4AFA-86E5-2B03083F6DDF}"/>
    <cellStyle name="40% - Accent2 2 2 5 2" xfId="1538" xr:uid="{E5BAA192-7D2E-4D98-8759-5004EAAEBABD}"/>
    <cellStyle name="40% - Accent2 2 2 5 2 2" xfId="3121" xr:uid="{7F509727-7556-43B0-AC5C-B317BAA29EBC}"/>
    <cellStyle name="40% - Accent2 2 2 5 2 2 2" xfId="9834" xr:uid="{ABACFF23-FF23-47D3-81D9-014C6A5A34DA}"/>
    <cellStyle name="40% - Accent2 2 2 5 2 2 2 2" xfId="16527" xr:uid="{67EFB099-9D73-4852-9C06-489E608682EE}"/>
    <cellStyle name="40% - Accent2 2 2 5 2 2 3" xfId="13120" xr:uid="{83B04C0A-446D-4884-875E-D4E04DD152DD}"/>
    <cellStyle name="40% - Accent2 2 2 5 2 2 4" xfId="6427" xr:uid="{E0423510-3E86-44BE-A58C-66DA4587C5E4}"/>
    <cellStyle name="40% - Accent2 2 2 5 2 3" xfId="8251" xr:uid="{BC66FE1E-111A-4E6C-9595-B84303B71A8F}"/>
    <cellStyle name="40% - Accent2 2 2 5 2 3 2" xfId="14944" xr:uid="{F7ACBF8C-6981-4348-9FDC-159BD6F6BD0D}"/>
    <cellStyle name="40% - Accent2 2 2 5 2 4" xfId="11537" xr:uid="{E652EE79-1064-4448-865A-1D692FFFED2B}"/>
    <cellStyle name="40% - Accent2 2 2 5 2 5" xfId="4844" xr:uid="{D06B2A53-58EF-4B27-B6CB-CF017FD3758D}"/>
    <cellStyle name="40% - Accent2 2 2 5 3" xfId="2441" xr:uid="{4D6BF793-33C1-41FC-B4D6-A8B1F79F40E6}"/>
    <cellStyle name="40% - Accent2 2 2 5 3 2" xfId="9154" xr:uid="{73475770-87FC-4370-BE86-21DD0A39AFC1}"/>
    <cellStyle name="40% - Accent2 2 2 5 3 2 2" xfId="15847" xr:uid="{795EF808-4F23-4E8D-A33D-571586EAE717}"/>
    <cellStyle name="40% - Accent2 2 2 5 3 3" xfId="12440" xr:uid="{BD4EE3EC-8E34-4814-863A-37A2942E8908}"/>
    <cellStyle name="40% - Accent2 2 2 5 3 4" xfId="5747" xr:uid="{1ADD80D3-8DC6-4154-B0C9-9B461C5934F7}"/>
    <cellStyle name="40% - Accent2 2 2 5 4" xfId="7571" xr:uid="{6FFC80D6-89EB-4735-AFFA-60F5D23431D5}"/>
    <cellStyle name="40% - Accent2 2 2 5 4 2" xfId="14264" xr:uid="{1ED919C9-85C3-4ED6-9D82-B636AE02BE08}"/>
    <cellStyle name="40% - Accent2 2 2 5 5" xfId="10857" xr:uid="{922AC29A-C8F7-4B3E-A48A-0D1842811036}"/>
    <cellStyle name="40% - Accent2 2 2 5 6" xfId="4164" xr:uid="{79DB79C6-0282-4559-B270-BA6E10FD1E4A}"/>
    <cellStyle name="40% - Accent2 2 2 6" xfId="518" xr:uid="{32AAA542-10E1-42A8-AD31-5BEAEBDCA01B}"/>
    <cellStyle name="40% - Accent2 2 2 6 2" xfId="1198" xr:uid="{E4A4E3DE-BBC0-4D30-B74B-46C7DB913067}"/>
    <cellStyle name="40% - Accent2 2 2 6 2 2" xfId="2781" xr:uid="{D594CD05-E3B6-4C25-9767-58BA147F1F8C}"/>
    <cellStyle name="40% - Accent2 2 2 6 2 2 2" xfId="9494" xr:uid="{A7804FAA-93A3-4FDF-A985-3926E8C4D8CC}"/>
    <cellStyle name="40% - Accent2 2 2 6 2 2 2 2" xfId="16187" xr:uid="{BDDCEF92-4AC6-4C5D-812A-4F3CB33323FD}"/>
    <cellStyle name="40% - Accent2 2 2 6 2 2 3" xfId="12780" xr:uid="{AEA8E212-E627-4B8D-8F7E-DBEA40241260}"/>
    <cellStyle name="40% - Accent2 2 2 6 2 2 4" xfId="6087" xr:uid="{21645B55-0B3A-436F-9C19-DEECD3941DE5}"/>
    <cellStyle name="40% - Accent2 2 2 6 2 3" xfId="7911" xr:uid="{FF99A365-ECE8-4DD8-95C6-271E7915DCCD}"/>
    <cellStyle name="40% - Accent2 2 2 6 2 3 2" xfId="14604" xr:uid="{1C204B3C-B568-46F8-B8C9-1F39E472D7A3}"/>
    <cellStyle name="40% - Accent2 2 2 6 2 4" xfId="11197" xr:uid="{B7A2607D-4E1A-45BC-A27B-EDDF6495B8B8}"/>
    <cellStyle name="40% - Accent2 2 2 6 2 5" xfId="4504" xr:uid="{6FBA16BE-27F5-4CC5-898E-4F459BBA7CE6}"/>
    <cellStyle name="40% - Accent2 2 2 6 3" xfId="2101" xr:uid="{44E7E937-2390-4CFB-BB12-C7C31E3C921E}"/>
    <cellStyle name="40% - Accent2 2 2 6 3 2" xfId="8814" xr:uid="{2FDBCCC2-6DB1-4DEA-A614-0E78EEB936E0}"/>
    <cellStyle name="40% - Accent2 2 2 6 3 2 2" xfId="15507" xr:uid="{C884843A-3DF2-484B-8FC7-A10EA7491BEF}"/>
    <cellStyle name="40% - Accent2 2 2 6 3 3" xfId="12100" xr:uid="{14B1FDFA-293F-48D1-9C47-4A1073D99837}"/>
    <cellStyle name="40% - Accent2 2 2 6 3 4" xfId="5407" xr:uid="{F466CC86-5467-4D0B-9601-95054722A0B0}"/>
    <cellStyle name="40% - Accent2 2 2 6 4" xfId="7231" xr:uid="{412ADC64-3C37-40C2-91AC-2B87FE201C3C}"/>
    <cellStyle name="40% - Accent2 2 2 6 4 2" xfId="13924" xr:uid="{EDCACB51-02EC-449E-B05C-A41EF342D13C}"/>
    <cellStyle name="40% - Accent2 2 2 6 5" xfId="10517" xr:uid="{257A00E3-D17C-404E-9C33-3DDEBEE657F0}"/>
    <cellStyle name="40% - Accent2 2 2 6 6" xfId="3824" xr:uid="{EE899E96-4DC2-41FE-81A9-E8F72D14A9D8}"/>
    <cellStyle name="40% - Accent2 2 2 7" xfId="423" xr:uid="{6773303D-D8F6-4E5C-9698-28C9EA3EEB58}"/>
    <cellStyle name="40% - Accent2 2 2 7 2" xfId="2006" xr:uid="{BC719EEA-C132-447E-AA86-1B728F2596E0}"/>
    <cellStyle name="40% - Accent2 2 2 7 2 2" xfId="8719" xr:uid="{2E34F258-F78B-4DC7-98FB-1EE216319757}"/>
    <cellStyle name="40% - Accent2 2 2 7 2 2 2" xfId="15412" xr:uid="{12057771-6D0F-40DD-AD21-F3B225789A9A}"/>
    <cellStyle name="40% - Accent2 2 2 7 2 3" xfId="12005" xr:uid="{235BC68F-3BF7-483C-B57D-2811698846F6}"/>
    <cellStyle name="40% - Accent2 2 2 7 2 4" xfId="5312" xr:uid="{2AD9D26C-850E-4BCC-ADCB-214F053E9BDE}"/>
    <cellStyle name="40% - Accent2 2 2 7 3" xfId="7136" xr:uid="{5F57D63E-CFEF-434B-A2EE-0EAA74D97C21}"/>
    <cellStyle name="40% - Accent2 2 2 7 3 2" xfId="13829" xr:uid="{84111457-4B0F-40D0-8D25-17D6B24E7680}"/>
    <cellStyle name="40% - Accent2 2 2 7 4" xfId="10422" xr:uid="{7E6C335E-54E5-422D-9683-EB887318C4AB}"/>
    <cellStyle name="40% - Accent2 2 2 7 5" xfId="3729" xr:uid="{A90A3759-48BE-446C-83A2-9E8EDF7979B4}"/>
    <cellStyle name="40% - Accent2 2 2 8" xfId="1103" xr:uid="{B3E3125C-780B-4397-BDF3-473CF09A6900}"/>
    <cellStyle name="40% - Accent2 2 2 8 2" xfId="2686" xr:uid="{A7F50E9F-9836-4FF2-9F9E-81F08E165DF9}"/>
    <cellStyle name="40% - Accent2 2 2 8 2 2" xfId="9399" xr:uid="{40F8A76C-2903-4636-AD5C-724BE7024067}"/>
    <cellStyle name="40% - Accent2 2 2 8 2 2 2" xfId="16092" xr:uid="{C32B6E57-EFB8-4BBD-8ECD-50EE48DC1991}"/>
    <cellStyle name="40% - Accent2 2 2 8 2 3" xfId="12685" xr:uid="{BF2B9A36-7769-40BE-AAE3-A52EBBE87939}"/>
    <cellStyle name="40% - Accent2 2 2 8 2 4" xfId="5992" xr:uid="{9904CF2A-C900-476D-A4D1-F1BA46C68E30}"/>
    <cellStyle name="40% - Accent2 2 2 8 3" xfId="7816" xr:uid="{167CF23F-9639-436E-BD9D-7DDE0B66BCD7}"/>
    <cellStyle name="40% - Accent2 2 2 8 3 2" xfId="14509" xr:uid="{1F81B16B-E767-4F83-97E9-2352D7E6E90F}"/>
    <cellStyle name="40% - Accent2 2 2 8 4" xfId="11102" xr:uid="{5FCDEE4A-F4A1-45A2-A253-385D0AAE818E}"/>
    <cellStyle name="40% - Accent2 2 2 8 5" xfId="4409" xr:uid="{20E64756-813C-49BB-9FD6-3D616A68512E}"/>
    <cellStyle name="40% - Accent2 2 2 9" xfId="333" xr:uid="{040B63A5-80DD-474A-91EA-C493B9FD4FB8}"/>
    <cellStyle name="40% - Accent2 2 2 9 2" xfId="1916" xr:uid="{E0353F2B-C06A-4808-8547-6B8ACB67F240}"/>
    <cellStyle name="40% - Accent2 2 2 9 2 2" xfId="8629" xr:uid="{5FDA2081-2819-434C-9E62-EDA5A754DBD1}"/>
    <cellStyle name="40% - Accent2 2 2 9 2 2 2" xfId="15322" xr:uid="{89A648D9-5E3B-4B5C-8362-FC566ACA216C}"/>
    <cellStyle name="40% - Accent2 2 2 9 2 3" xfId="11915" xr:uid="{DEC008C9-AE66-4D27-8518-FF58FCDA54C5}"/>
    <cellStyle name="40% - Accent2 2 2 9 2 4" xfId="5222" xr:uid="{FE387514-6C52-49FD-9153-371EF8873928}"/>
    <cellStyle name="40% - Accent2 2 2 9 3" xfId="7046" xr:uid="{88CF3E9A-7B64-43CA-9871-2A40F8DF8F26}"/>
    <cellStyle name="40% - Accent2 2 2 9 3 2" xfId="13739" xr:uid="{73A2EC58-B392-40A7-A01D-05E964C75626}"/>
    <cellStyle name="40% - Accent2 2 2 9 4" xfId="10332" xr:uid="{85E407BF-92A4-4A5A-A09F-100F1B79B74A}"/>
    <cellStyle name="40% - Accent2 2 2 9 5" xfId="3639" xr:uid="{92B8F691-4196-42EF-AC9A-A3940AA586F0}"/>
    <cellStyle name="40% - Accent2 2 3" xfId="709" xr:uid="{A8220C50-EF1E-4438-A19C-3C34522017A8}"/>
    <cellStyle name="40% - Accent2 2 3 2" xfId="966" xr:uid="{4BB8021C-E97E-4DEF-89CF-832EE8034571}"/>
    <cellStyle name="40% - Accent2 2 3 2 2" xfId="1646" xr:uid="{6BE0A5CA-2ADF-41F7-ADF2-007CF2DF2A3D}"/>
    <cellStyle name="40% - Accent2 2 3 2 2 2" xfId="3229" xr:uid="{3C46F8D3-1504-40A2-83F7-9646BC89CE7F}"/>
    <cellStyle name="40% - Accent2 2 3 2 2 2 2" xfId="9942" xr:uid="{3A712E4B-0066-42B7-AEFC-31625CC4B572}"/>
    <cellStyle name="40% - Accent2 2 3 2 2 2 2 2" xfId="16635" xr:uid="{F7525E73-C775-4714-8196-04660D01498F}"/>
    <cellStyle name="40% - Accent2 2 3 2 2 2 3" xfId="13228" xr:uid="{542DB047-362A-42E8-94D1-15485F1E0E34}"/>
    <cellStyle name="40% - Accent2 2 3 2 2 2 4" xfId="6535" xr:uid="{50B6F057-8A58-4D43-BE2C-332B8BF0861C}"/>
    <cellStyle name="40% - Accent2 2 3 2 2 3" xfId="8359" xr:uid="{CE48D2A7-45DA-4B21-B83B-F8D26F3D3B70}"/>
    <cellStyle name="40% - Accent2 2 3 2 2 3 2" xfId="15052" xr:uid="{FAEB249E-BC9E-4E73-959D-13910A95D2F7}"/>
    <cellStyle name="40% - Accent2 2 3 2 2 4" xfId="11645" xr:uid="{96A48726-FBD4-4D13-967E-6F0FAB2BDF93}"/>
    <cellStyle name="40% - Accent2 2 3 2 2 5" xfId="4952" xr:uid="{6D922DA7-2183-4153-A5E0-98247A439B65}"/>
    <cellStyle name="40% - Accent2 2 3 2 3" xfId="2549" xr:uid="{152D8DF5-2387-4397-B3BE-D595AE0A5DAD}"/>
    <cellStyle name="40% - Accent2 2 3 2 3 2" xfId="9262" xr:uid="{FCE719AF-BFAD-4901-8072-1BFE4522D1A9}"/>
    <cellStyle name="40% - Accent2 2 3 2 3 2 2" xfId="15955" xr:uid="{484B86DA-FBA8-4CC2-A184-7AC259C7CD0F}"/>
    <cellStyle name="40% - Accent2 2 3 2 3 3" xfId="12548" xr:uid="{F10BA7C8-03C6-49F1-8ABB-F476574E3839}"/>
    <cellStyle name="40% - Accent2 2 3 2 3 4" xfId="5855" xr:uid="{CB95A0D8-795C-4A6C-83AE-FD9D14E3B051}"/>
    <cellStyle name="40% - Accent2 2 3 2 4" xfId="7679" xr:uid="{2FB467E5-17B9-43F9-898D-3A1B6B181ED8}"/>
    <cellStyle name="40% - Accent2 2 3 2 4 2" xfId="14372" xr:uid="{D0CE9AA4-07A8-449B-A244-A17BFD162FDC}"/>
    <cellStyle name="40% - Accent2 2 3 2 5" xfId="10965" xr:uid="{817AC7D1-8D18-4CE7-92AC-25C7A27CDE5F}"/>
    <cellStyle name="40% - Accent2 2 3 2 6" xfId="4272" xr:uid="{E064B0BA-E130-4B94-95F8-8EF74DDAD788}"/>
    <cellStyle name="40% - Accent2 2 3 3" xfId="1389" xr:uid="{2577EDCB-9BC3-4EE0-A30B-F1A311E8B503}"/>
    <cellStyle name="40% - Accent2 2 3 3 2" xfId="2972" xr:uid="{51FCEBD2-4186-49F2-9A84-2D615A7A1B8F}"/>
    <cellStyle name="40% - Accent2 2 3 3 2 2" xfId="9685" xr:uid="{8EEF06B9-6267-4F99-8469-33DB8355953A}"/>
    <cellStyle name="40% - Accent2 2 3 3 2 2 2" xfId="16378" xr:uid="{EF57398D-87FB-474D-9F2E-5AFB8051C390}"/>
    <cellStyle name="40% - Accent2 2 3 3 2 3" xfId="12971" xr:uid="{1051478F-C790-4E06-8A55-17B37344A051}"/>
    <cellStyle name="40% - Accent2 2 3 3 2 4" xfId="6278" xr:uid="{A01E4053-37A9-4EDF-8979-2095908A0CD8}"/>
    <cellStyle name="40% - Accent2 2 3 3 3" xfId="8102" xr:uid="{A2591D67-7466-4059-BDBE-63E114822570}"/>
    <cellStyle name="40% - Accent2 2 3 3 3 2" xfId="14795" xr:uid="{14FCE89E-ED41-46B8-B089-79C871083DFE}"/>
    <cellStyle name="40% - Accent2 2 3 3 4" xfId="11388" xr:uid="{8455E7A7-38C3-4EB1-8DE7-C7AC9DFB384C}"/>
    <cellStyle name="40% - Accent2 2 3 3 5" xfId="4695" xr:uid="{02805838-34ED-41AE-BEAA-2F3BAEDB8E74}"/>
    <cellStyle name="40% - Accent2 2 3 4" xfId="2292" xr:uid="{6C6C8435-0B76-419D-9713-31F3F1D3F8AC}"/>
    <cellStyle name="40% - Accent2 2 3 4 2" xfId="9005" xr:uid="{E815B5BE-3EB4-41E5-8059-CAD817C472BE}"/>
    <cellStyle name="40% - Accent2 2 3 4 2 2" xfId="15698" xr:uid="{76B0DAC4-00D1-42A6-9BBA-F1ED7AAA19E3}"/>
    <cellStyle name="40% - Accent2 2 3 4 3" xfId="12291" xr:uid="{364D2B53-570B-4289-BEAC-0133FCDDC8C6}"/>
    <cellStyle name="40% - Accent2 2 3 4 4" xfId="5598" xr:uid="{FA20EBA2-E4F1-4F72-A058-9671A5571E76}"/>
    <cellStyle name="40% - Accent2 2 3 5" xfId="7422" xr:uid="{F7B14F1F-266D-45FE-9909-4354856AE1A9}"/>
    <cellStyle name="40% - Accent2 2 3 5 2" xfId="14115" xr:uid="{3BBDEAF3-0BA2-4B37-888D-DD84DB3B85F0}"/>
    <cellStyle name="40% - Accent2 2 3 6" xfId="10708" xr:uid="{A644FBDE-82C5-4EE2-9E1B-EF9DCDCEE597}"/>
    <cellStyle name="40% - Accent2 2 3 7" xfId="4015" xr:uid="{8F7C5CBF-EE8A-4AB6-BA8E-986BDFA03DC6}"/>
    <cellStyle name="40% - Accent2 2 4" xfId="706" xr:uid="{D6F81424-C999-4DCA-A276-E098C3E5E400}"/>
    <cellStyle name="40% - Accent2 2 4 2" xfId="963" xr:uid="{557D7F95-977E-42A1-B93A-80532D784A3E}"/>
    <cellStyle name="40% - Accent2 2 4 2 2" xfId="1643" xr:uid="{F8103457-31F1-408A-9A6E-BC9E907CCA8E}"/>
    <cellStyle name="40% - Accent2 2 4 2 2 2" xfId="3226" xr:uid="{0D59B42E-0D78-4BBC-A325-9F859127C91E}"/>
    <cellStyle name="40% - Accent2 2 4 2 2 2 2" xfId="9939" xr:uid="{72C5BEF8-D38B-42F8-87AE-265FC0B45AB5}"/>
    <cellStyle name="40% - Accent2 2 4 2 2 2 2 2" xfId="16632" xr:uid="{1D03D638-0D75-4C45-8CA1-4DC557CDB99B}"/>
    <cellStyle name="40% - Accent2 2 4 2 2 2 3" xfId="13225" xr:uid="{9C8F45CA-61B1-45F9-86FB-9C1BBB5AABDC}"/>
    <cellStyle name="40% - Accent2 2 4 2 2 2 4" xfId="6532" xr:uid="{3A55BBD4-2B35-4914-B557-565ED0501E55}"/>
    <cellStyle name="40% - Accent2 2 4 2 2 3" xfId="8356" xr:uid="{08E515A8-5E88-42BA-92F5-3F14AE3CF824}"/>
    <cellStyle name="40% - Accent2 2 4 2 2 3 2" xfId="15049" xr:uid="{6DED1EE6-CA81-4EF9-9741-B6BFF910A209}"/>
    <cellStyle name="40% - Accent2 2 4 2 2 4" xfId="11642" xr:uid="{B9DA7A94-F82B-4297-A211-D4D760062AAA}"/>
    <cellStyle name="40% - Accent2 2 4 2 2 5" xfId="4949" xr:uid="{C82A699E-931B-4426-A646-BBBA13A1AB1B}"/>
    <cellStyle name="40% - Accent2 2 4 2 3" xfId="2546" xr:uid="{E4804EBF-3C2C-44B0-993A-5FD9CE88B94E}"/>
    <cellStyle name="40% - Accent2 2 4 2 3 2" xfId="9259" xr:uid="{88AEA3E0-D7EE-47D5-BA95-75B2F9521578}"/>
    <cellStyle name="40% - Accent2 2 4 2 3 2 2" xfId="15952" xr:uid="{79038C00-48EB-4DF8-8562-5A8CBD60B736}"/>
    <cellStyle name="40% - Accent2 2 4 2 3 3" xfId="12545" xr:uid="{849AE3FA-DCF2-40E1-B436-908D7F7947AA}"/>
    <cellStyle name="40% - Accent2 2 4 2 3 4" xfId="5852" xr:uid="{CED009AD-89D8-4CAC-A874-14EF450FB386}"/>
    <cellStyle name="40% - Accent2 2 4 2 4" xfId="7676" xr:uid="{B6E31C83-09F0-4D0B-B67C-5C67679C5D36}"/>
    <cellStyle name="40% - Accent2 2 4 2 4 2" xfId="14369" xr:uid="{89B1755A-590D-4E9E-BD5A-848F0AFC48E0}"/>
    <cellStyle name="40% - Accent2 2 4 2 5" xfId="10962" xr:uid="{EA98762B-5D90-4755-9585-EC26F7A55468}"/>
    <cellStyle name="40% - Accent2 2 4 2 6" xfId="4269" xr:uid="{AF005A0F-6BD8-40DD-82C1-EEB6802640C4}"/>
    <cellStyle name="40% - Accent2 2 4 3" xfId="1386" xr:uid="{790B350B-A154-49EA-984D-81C5D9DB3ECD}"/>
    <cellStyle name="40% - Accent2 2 4 3 2" xfId="2969" xr:uid="{8DD78A94-EC4D-41B8-A2E7-2E8B06D2F76C}"/>
    <cellStyle name="40% - Accent2 2 4 3 2 2" xfId="9682" xr:uid="{4C255F1F-A413-478C-8241-38C27ED46274}"/>
    <cellStyle name="40% - Accent2 2 4 3 2 2 2" xfId="16375" xr:uid="{649A7D03-6536-4C5C-80E3-46BBD61FE0F4}"/>
    <cellStyle name="40% - Accent2 2 4 3 2 3" xfId="12968" xr:uid="{6D73E2C9-3926-4EEB-8D2E-86775FF3B0CA}"/>
    <cellStyle name="40% - Accent2 2 4 3 2 4" xfId="6275" xr:uid="{47535855-ECB0-49EC-B008-B7E641345903}"/>
    <cellStyle name="40% - Accent2 2 4 3 3" xfId="8099" xr:uid="{F1A88563-FAA0-48F0-A54D-50876E201021}"/>
    <cellStyle name="40% - Accent2 2 4 3 3 2" xfId="14792" xr:uid="{6C44A925-5860-40EA-9936-680ABBE57128}"/>
    <cellStyle name="40% - Accent2 2 4 3 4" xfId="11385" xr:uid="{36920FBC-FF53-428F-8863-885825992039}"/>
    <cellStyle name="40% - Accent2 2 4 3 5" xfId="4692" xr:uid="{560D414C-3671-497B-8258-6208E64491AB}"/>
    <cellStyle name="40% - Accent2 2 4 4" xfId="2289" xr:uid="{1EA5DA8C-D81D-4166-8469-33D39337E8A2}"/>
    <cellStyle name="40% - Accent2 2 4 4 2" xfId="9002" xr:uid="{962DDA0D-D3D9-4D11-85B1-AA719DF7113A}"/>
    <cellStyle name="40% - Accent2 2 4 4 2 2" xfId="15695" xr:uid="{8B86F142-F340-4DBE-BC92-9EA89B6FB6FE}"/>
    <cellStyle name="40% - Accent2 2 4 4 3" xfId="12288" xr:uid="{C70B4DBC-4F13-4EBD-899C-482286513975}"/>
    <cellStyle name="40% - Accent2 2 4 4 4" xfId="5595" xr:uid="{AA7D4AF8-6D17-434B-89C9-23A143E8D74C}"/>
    <cellStyle name="40% - Accent2 2 4 5" xfId="7419" xr:uid="{AEE4ABA8-1306-4014-86CE-09D52FB688B1}"/>
    <cellStyle name="40% - Accent2 2 4 5 2" xfId="14112" xr:uid="{60D31EE7-B484-45D5-9FA3-B2C45E456DFE}"/>
    <cellStyle name="40% - Accent2 2 4 6" xfId="10705" xr:uid="{0E7A51C5-DF53-4804-9D4F-F9F6C8997821}"/>
    <cellStyle name="40% - Accent2 2 4 7" xfId="4012" xr:uid="{FCEAC8EC-EFB9-411A-9EAE-EEEDA998BC23}"/>
    <cellStyle name="40% - Accent2 2 5" xfId="571" xr:uid="{B5C6F819-263C-4577-A3A6-27514AF858BE}"/>
    <cellStyle name="40% - Accent2 2 5 2" xfId="1251" xr:uid="{23EF34A9-B62F-49A4-A4D5-4F8FD86F713D}"/>
    <cellStyle name="40% - Accent2 2 5 2 2" xfId="2834" xr:uid="{A33F1DF3-B8E4-42D5-B190-C9EF0E94A0FB}"/>
    <cellStyle name="40% - Accent2 2 5 2 2 2" xfId="9547" xr:uid="{DBF79A18-7772-41A6-9351-7CDD022AD447}"/>
    <cellStyle name="40% - Accent2 2 5 2 2 2 2" xfId="16240" xr:uid="{01D89A20-2DDF-4615-99D8-35AEAADE3725}"/>
    <cellStyle name="40% - Accent2 2 5 2 2 3" xfId="12833" xr:uid="{49FCE8F7-DA72-4ED8-B8E7-C3704A505987}"/>
    <cellStyle name="40% - Accent2 2 5 2 2 4" xfId="6140" xr:uid="{A365E1F4-5243-4CCA-8973-4387A92E20DA}"/>
    <cellStyle name="40% - Accent2 2 5 2 3" xfId="7964" xr:uid="{837BD2C3-A14C-4383-857A-908031B6D4BB}"/>
    <cellStyle name="40% - Accent2 2 5 2 3 2" xfId="14657" xr:uid="{61563435-3AFE-4295-BF03-4D07B95A2D64}"/>
    <cellStyle name="40% - Accent2 2 5 2 4" xfId="11250" xr:uid="{CFA9AD2F-742F-4D48-A63B-C6EDED8E93E4}"/>
    <cellStyle name="40% - Accent2 2 5 2 5" xfId="4557" xr:uid="{7FDC75DA-7133-4303-93B3-72830C0FA155}"/>
    <cellStyle name="40% - Accent2 2 5 3" xfId="2154" xr:uid="{03AD6899-6F04-438C-ACAD-D737F6C299FF}"/>
    <cellStyle name="40% - Accent2 2 5 3 2" xfId="8867" xr:uid="{DE2A0914-8A5D-470A-9EAF-89FF4E163CB6}"/>
    <cellStyle name="40% - Accent2 2 5 3 2 2" xfId="15560" xr:uid="{2BC9CB1D-C745-414D-A94F-ACBFD5D0CA28}"/>
    <cellStyle name="40% - Accent2 2 5 3 3" xfId="12153" xr:uid="{62EC2FDE-B780-44D9-BC9E-18E1C5D009DA}"/>
    <cellStyle name="40% - Accent2 2 5 3 4" xfId="5460" xr:uid="{474BC041-7D78-4CE3-8098-24735BAE6AE9}"/>
    <cellStyle name="40% - Accent2 2 5 4" xfId="7284" xr:uid="{A2A70503-F110-4157-B55A-5FD2E6892CDE}"/>
    <cellStyle name="40% - Accent2 2 5 4 2" xfId="13977" xr:uid="{8F12C3F0-42EF-4199-990D-6F2DDC15F0F5}"/>
    <cellStyle name="40% - Accent2 2 5 5" xfId="10570" xr:uid="{B97AB8CA-59DA-43DF-846E-6C3B9F8EA9FF}"/>
    <cellStyle name="40% - Accent2 2 5 6" xfId="3877" xr:uid="{DFC40942-19A2-4B57-937A-0596899CC360}"/>
    <cellStyle name="40% - Accent2 2 6" xfId="828" xr:uid="{4CBFF7A4-3679-42B7-8E41-95A15972E630}"/>
    <cellStyle name="40% - Accent2 2 6 2" xfId="1508" xr:uid="{CB9890E1-0E8C-44F8-92E0-D8D2013802CE}"/>
    <cellStyle name="40% - Accent2 2 6 2 2" xfId="3091" xr:uid="{1E0DC2CE-3BD3-44AE-A77D-111F06C9D5DE}"/>
    <cellStyle name="40% - Accent2 2 6 2 2 2" xfId="9804" xr:uid="{B96315FE-EEE9-438C-97C4-7286E7F38B90}"/>
    <cellStyle name="40% - Accent2 2 6 2 2 2 2" xfId="16497" xr:uid="{60240361-46C8-4BBD-A0CF-5DBE4A5201CF}"/>
    <cellStyle name="40% - Accent2 2 6 2 2 3" xfId="13090" xr:uid="{160662AF-73D3-4DF7-8FE7-0883C8B33CE8}"/>
    <cellStyle name="40% - Accent2 2 6 2 2 4" xfId="6397" xr:uid="{F2A3CDEF-3345-4027-9170-55DF15B55069}"/>
    <cellStyle name="40% - Accent2 2 6 2 3" xfId="8221" xr:uid="{85EC7C26-3534-4CAE-93BB-16C133F86E81}"/>
    <cellStyle name="40% - Accent2 2 6 2 3 2" xfId="14914" xr:uid="{AB40AB61-19BA-4E1B-8F9B-BFE6963DD36F}"/>
    <cellStyle name="40% - Accent2 2 6 2 4" xfId="11507" xr:uid="{2850C07B-0C33-4B98-874E-202E9E584EC5}"/>
    <cellStyle name="40% - Accent2 2 6 2 5" xfId="4814" xr:uid="{7D7C59B9-8B3E-4FA3-A0FB-FB4DC8A4F475}"/>
    <cellStyle name="40% - Accent2 2 6 3" xfId="2411" xr:uid="{277017DB-8F26-486C-A10B-D29ECD119309}"/>
    <cellStyle name="40% - Accent2 2 6 3 2" xfId="9124" xr:uid="{C397A653-1387-414A-A1B8-C0AEC028C7E0}"/>
    <cellStyle name="40% - Accent2 2 6 3 2 2" xfId="15817" xr:uid="{F04B2AF3-6B46-46D8-BFD2-63EF86720D8D}"/>
    <cellStyle name="40% - Accent2 2 6 3 3" xfId="12410" xr:uid="{9654BF8C-FED0-4096-94C3-D0BB844AD949}"/>
    <cellStyle name="40% - Accent2 2 6 3 4" xfId="5717" xr:uid="{4D2E9DC7-1A8E-4F93-B779-ADBDFD25213A}"/>
    <cellStyle name="40% - Accent2 2 6 4" xfId="7541" xr:uid="{136CDF7A-49CA-4711-AA88-253265FC8C0D}"/>
    <cellStyle name="40% - Accent2 2 6 4 2" xfId="14234" xr:uid="{59FE64C8-6E44-46D2-8710-FD4D89FA845F}"/>
    <cellStyle name="40% - Accent2 2 6 5" xfId="10827" xr:uid="{63FBB9A1-A6AA-45EC-9B3C-921C57EC5D55}"/>
    <cellStyle name="40% - Accent2 2 6 6" xfId="4134" xr:uid="{3D9EE164-6020-4FD2-89F9-D19C242F585A}"/>
    <cellStyle name="40% - Accent2 2 7" xfId="488" xr:uid="{E7C8264C-BE0E-49F4-9912-F677FB056744}"/>
    <cellStyle name="40% - Accent2 2 7 2" xfId="1168" xr:uid="{F0ADF635-D6FE-47CE-8DC8-DDD2B1476632}"/>
    <cellStyle name="40% - Accent2 2 7 2 2" xfId="2751" xr:uid="{AA28A2E4-F640-47AB-A6DB-6FFF84FE63EE}"/>
    <cellStyle name="40% - Accent2 2 7 2 2 2" xfId="9464" xr:uid="{4BF96F7E-9266-40A7-B5A4-727DBBE1B28E}"/>
    <cellStyle name="40% - Accent2 2 7 2 2 2 2" xfId="16157" xr:uid="{7855F7F4-ED00-49D9-8553-6F6B83DA7C6D}"/>
    <cellStyle name="40% - Accent2 2 7 2 2 3" xfId="12750" xr:uid="{96C80D70-C975-406F-9627-6E29B45AA5B4}"/>
    <cellStyle name="40% - Accent2 2 7 2 2 4" xfId="6057" xr:uid="{84C994E4-C232-4D4A-A54A-7BB114F9C80E}"/>
    <cellStyle name="40% - Accent2 2 7 2 3" xfId="7881" xr:uid="{31E7DF8C-94A9-41FD-9983-87FB6F146C6F}"/>
    <cellStyle name="40% - Accent2 2 7 2 3 2" xfId="14574" xr:uid="{0C24C811-6B20-4ACA-B899-DD60B2173F39}"/>
    <cellStyle name="40% - Accent2 2 7 2 4" xfId="11167" xr:uid="{C5EDB069-769C-402E-ACFF-F649FF30194D}"/>
    <cellStyle name="40% - Accent2 2 7 2 5" xfId="4474" xr:uid="{F8C6C0AA-DCA8-468E-8921-C6CEBAD50EE0}"/>
    <cellStyle name="40% - Accent2 2 7 3" xfId="2071" xr:uid="{67DCB12D-DC0E-431F-9BC7-D757BD1C3335}"/>
    <cellStyle name="40% - Accent2 2 7 3 2" xfId="8784" xr:uid="{0301EAFE-879C-42D0-80FE-FBC04D79885C}"/>
    <cellStyle name="40% - Accent2 2 7 3 2 2" xfId="15477" xr:uid="{0393CCBF-0692-45FD-B0EF-C7C40F1A722D}"/>
    <cellStyle name="40% - Accent2 2 7 3 3" xfId="12070" xr:uid="{961431DD-D45F-4DED-829E-921FECD07D21}"/>
    <cellStyle name="40% - Accent2 2 7 3 4" xfId="5377" xr:uid="{9EF5552E-73B4-41C2-9D28-554E46F83C40}"/>
    <cellStyle name="40% - Accent2 2 7 4" xfId="7201" xr:uid="{645CD6BD-D20E-4B50-BC80-B8EEDD295B13}"/>
    <cellStyle name="40% - Accent2 2 7 4 2" xfId="13894" xr:uid="{2D534B61-E48D-42E6-A61D-A3A8D0759C4D}"/>
    <cellStyle name="40% - Accent2 2 7 5" xfId="10487" xr:uid="{6BA5FDD5-CA25-47D3-ACD3-5733C06BD8F2}"/>
    <cellStyle name="40% - Accent2 2 7 6" xfId="3794" xr:uid="{56009342-3355-426D-ACE5-4EA276469E65}"/>
    <cellStyle name="40% - Accent2 2 8" xfId="422" xr:uid="{40483DD9-3778-43BB-A206-DFEB122E30BC}"/>
    <cellStyle name="40% - Accent2 2 8 2" xfId="2005" xr:uid="{AB81FFDD-A52A-4BFE-846A-789605D627B9}"/>
    <cellStyle name="40% - Accent2 2 8 2 2" xfId="8718" xr:uid="{411D6C86-5E9C-4A87-A0C6-DF98533DEC50}"/>
    <cellStyle name="40% - Accent2 2 8 2 2 2" xfId="15411" xr:uid="{042A681B-0124-4BF0-8008-4323F0555166}"/>
    <cellStyle name="40% - Accent2 2 8 2 3" xfId="12004" xr:uid="{87B2BC10-2986-40D1-B881-E847B524EB26}"/>
    <cellStyle name="40% - Accent2 2 8 2 4" xfId="5311" xr:uid="{0BBDC7DB-C684-48DC-878B-DAB46D4E537C}"/>
    <cellStyle name="40% - Accent2 2 8 3" xfId="7135" xr:uid="{9795710D-C905-43D0-B2C3-42932CAFE4FF}"/>
    <cellStyle name="40% - Accent2 2 8 3 2" xfId="13828" xr:uid="{17047B72-9515-4E6B-8A08-03DD06B8C1AB}"/>
    <cellStyle name="40% - Accent2 2 8 4" xfId="10421" xr:uid="{5F431E5C-1162-4835-AA07-7DFC28714276}"/>
    <cellStyle name="40% - Accent2 2 8 5" xfId="3728" xr:uid="{C7C58793-1775-4E89-9247-95C6E318778E}"/>
    <cellStyle name="40% - Accent2 2 9" xfId="1102" xr:uid="{C036BF73-67F2-4F98-BBA9-CC1476A9761C}"/>
    <cellStyle name="40% - Accent2 2 9 2" xfId="2685" xr:uid="{7A2D6004-19CE-4CA7-886D-43E4D1972AFE}"/>
    <cellStyle name="40% - Accent2 2 9 2 2" xfId="9398" xr:uid="{219A9C52-E3DC-4A8A-8D8E-B8343BA16164}"/>
    <cellStyle name="40% - Accent2 2 9 2 2 2" xfId="16091" xr:uid="{A45159B4-3CDD-4C7C-BE6E-71C2DF3F744F}"/>
    <cellStyle name="40% - Accent2 2 9 2 3" xfId="12684" xr:uid="{19C0D819-9FD7-4AAB-BB4A-6D72234655AD}"/>
    <cellStyle name="40% - Accent2 2 9 2 4" xfId="5991" xr:uid="{149E52FA-1902-4E5E-BB51-8744EDFFA3DB}"/>
    <cellStyle name="40% - Accent2 2 9 3" xfId="7815" xr:uid="{914ABF2D-13C7-4863-8B93-CC1EA32F257C}"/>
    <cellStyle name="40% - Accent2 2 9 3 2" xfId="14508" xr:uid="{C13F2B58-D922-4EB6-982B-2D233BBE96CA}"/>
    <cellStyle name="40% - Accent2 2 9 4" xfId="11101" xr:uid="{E347E17E-4801-44DF-AE00-451BC0E91115}"/>
    <cellStyle name="40% - Accent2 2 9 5" xfId="4408" xr:uid="{96F890B1-7D05-4A63-A441-3BDE74A0AFAE}"/>
    <cellStyle name="40% - Accent2 20" xfId="16880" xr:uid="{AF2D30B0-82BA-4CA0-B863-1836D2C7BDD7}"/>
    <cellStyle name="40% - Accent2 21" xfId="16899" xr:uid="{885BFFCF-3C4B-4870-BF02-FEAA4EF3ED5C}"/>
    <cellStyle name="40% - Accent2 22" xfId="32" xr:uid="{1E375A21-C4DE-4567-9CEA-1DCB2F61479A}"/>
    <cellStyle name="40% - Accent2 3" xfId="89" xr:uid="{2B9964E5-FEBC-4B9F-9AF8-071F0B38D874}"/>
    <cellStyle name="40% - Accent2 3 10" xfId="1794" xr:uid="{E8746330-7F40-4EC6-9ED4-8037A73961FB}"/>
    <cellStyle name="40% - Accent2 3 10 2" xfId="8507" xr:uid="{8DA153FF-ECAC-4FD5-A09E-A188EA1BF372}"/>
    <cellStyle name="40% - Accent2 3 10 2 2" xfId="15200" xr:uid="{417186D7-23B0-4DB4-9A3B-7C88DC8D328F}"/>
    <cellStyle name="40% - Accent2 3 10 3" xfId="11793" xr:uid="{A2AD7455-3BA7-463B-A5CE-DC7562D36CB9}"/>
    <cellStyle name="40% - Accent2 3 10 4" xfId="5100" xr:uid="{B298A388-0105-4B14-9426-CF84701E3466}"/>
    <cellStyle name="40% - Accent2 3 11" xfId="3377" xr:uid="{6660D863-40FA-4B60-82EE-0E1213799904}"/>
    <cellStyle name="40% - Accent2 3 11 2" xfId="10090" xr:uid="{6FA6903E-BCF1-4CD4-BF03-2CE78D7D78FD}"/>
    <cellStyle name="40% - Accent2 3 11 2 2" xfId="16783" xr:uid="{9082CC63-07EB-42E7-AF9C-E4BD7CB26409}"/>
    <cellStyle name="40% - Accent2 3 11 3" xfId="13376" xr:uid="{D9B26594-E9FC-43F6-AAE8-6BD363B71A78}"/>
    <cellStyle name="40% - Accent2 3 11 4" xfId="6683" xr:uid="{29442278-DAFA-4BFF-9784-27BBE2112F97}"/>
    <cellStyle name="40% - Accent2 3 12" xfId="211" xr:uid="{958FF3D0-BEB0-4013-8C23-41154AC6C4EE}"/>
    <cellStyle name="40% - Accent2 3 12 2" xfId="13617" xr:uid="{9CA5A83F-C8A1-4B8B-9DCE-22A64EFC06E6}"/>
    <cellStyle name="40% - Accent2 3 12 3" xfId="6924" xr:uid="{9A8B28FE-B37A-43A6-9515-B0E0AE1C6451}"/>
    <cellStyle name="40% - Accent2 3 13" xfId="6804" xr:uid="{AC382F1E-6460-481F-ACE4-7DCF532CC142}"/>
    <cellStyle name="40% - Accent2 3 13 2" xfId="13497" xr:uid="{29B2C665-3921-4B7B-A389-76866BE1EAB5}"/>
    <cellStyle name="40% - Accent2 3 14" xfId="10210" xr:uid="{479EB96E-115E-4EF7-A0FE-D1CB54DD41BC}"/>
    <cellStyle name="40% - Accent2 3 15" xfId="3517" xr:uid="{25002CCA-3980-4F2B-B28A-978E27C0B9BE}"/>
    <cellStyle name="40% - Accent2 3 2" xfId="711" xr:uid="{5C26C4D6-8285-4C80-A636-F2DF3C8E07B0}"/>
    <cellStyle name="40% - Accent2 3 2 2" xfId="968" xr:uid="{08A475DE-DC0B-46D0-8EFF-42753287CDBC}"/>
    <cellStyle name="40% - Accent2 3 2 2 2" xfId="1648" xr:uid="{9741C9B4-23BE-4A79-886A-8A9CD9989108}"/>
    <cellStyle name="40% - Accent2 3 2 2 2 2" xfId="3231" xr:uid="{9403ED33-8581-4EDF-B741-39729D7C1623}"/>
    <cellStyle name="40% - Accent2 3 2 2 2 2 2" xfId="9944" xr:uid="{4CD72C1E-4C00-4C88-B005-6ACB8971870A}"/>
    <cellStyle name="40% - Accent2 3 2 2 2 2 2 2" xfId="16637" xr:uid="{18087F89-47C0-47FC-934C-CFBC38E18DF2}"/>
    <cellStyle name="40% - Accent2 3 2 2 2 2 3" xfId="13230" xr:uid="{A86741F0-1B25-47B2-89EF-E341B72D3C3E}"/>
    <cellStyle name="40% - Accent2 3 2 2 2 2 4" xfId="6537" xr:uid="{087DE649-0A45-4054-845C-53724EAD3FF4}"/>
    <cellStyle name="40% - Accent2 3 2 2 2 3" xfId="8361" xr:uid="{D78C209B-212F-41B4-9485-9BB2486B5053}"/>
    <cellStyle name="40% - Accent2 3 2 2 2 3 2" xfId="15054" xr:uid="{9B80D821-4D73-4655-94BE-B17405062084}"/>
    <cellStyle name="40% - Accent2 3 2 2 2 4" xfId="11647" xr:uid="{7F767204-B76B-4561-9A2C-C0EFEA34BDB9}"/>
    <cellStyle name="40% - Accent2 3 2 2 2 5" xfId="4954" xr:uid="{FAA9A3BE-F9B4-4F6A-A572-D51B8C10502E}"/>
    <cellStyle name="40% - Accent2 3 2 2 3" xfId="2551" xr:uid="{C32627B8-A139-459A-918F-BE1E4597C683}"/>
    <cellStyle name="40% - Accent2 3 2 2 3 2" xfId="9264" xr:uid="{49F273F8-5229-4E8B-9522-1444C1A45BB0}"/>
    <cellStyle name="40% - Accent2 3 2 2 3 2 2" xfId="15957" xr:uid="{69309DAA-FF45-4D00-AED6-E0B3805D09A8}"/>
    <cellStyle name="40% - Accent2 3 2 2 3 3" xfId="12550" xr:uid="{E58FDB3D-B003-4451-9DD5-CEED4CF2FD22}"/>
    <cellStyle name="40% - Accent2 3 2 2 3 4" xfId="5857" xr:uid="{54093ECC-8801-44ED-A80B-3EFEDFAB92A5}"/>
    <cellStyle name="40% - Accent2 3 2 2 4" xfId="7681" xr:uid="{5913AE3A-DDF7-40D7-9356-57FA0E266191}"/>
    <cellStyle name="40% - Accent2 3 2 2 4 2" xfId="14374" xr:uid="{43A93BE3-E956-44D0-8BE8-C9E8FED3DECF}"/>
    <cellStyle name="40% - Accent2 3 2 2 5" xfId="10967" xr:uid="{AEEFA46B-FB28-4B3F-B523-08F81AEC0AD0}"/>
    <cellStyle name="40% - Accent2 3 2 2 6" xfId="4274" xr:uid="{F6509BA5-BE42-4ECC-8394-5E2E819F8FF9}"/>
    <cellStyle name="40% - Accent2 3 2 3" xfId="1391" xr:uid="{7D5F8B9D-AF11-4FB4-BA03-76AC1925DDE1}"/>
    <cellStyle name="40% - Accent2 3 2 3 2" xfId="2974" xr:uid="{A77DCE80-5215-4E51-99CB-129BAEB04B57}"/>
    <cellStyle name="40% - Accent2 3 2 3 2 2" xfId="9687" xr:uid="{3D6B5DAE-E256-4D3D-9FCA-24E0E9800B94}"/>
    <cellStyle name="40% - Accent2 3 2 3 2 2 2" xfId="16380" xr:uid="{C8D40CC1-9FED-4A80-B5FD-F9C304C47237}"/>
    <cellStyle name="40% - Accent2 3 2 3 2 3" xfId="12973" xr:uid="{22BD1370-DC90-496D-BE7F-7EB7550ECF52}"/>
    <cellStyle name="40% - Accent2 3 2 3 2 4" xfId="6280" xr:uid="{ACFEF498-B566-49DB-BBC4-92E87B29D8C7}"/>
    <cellStyle name="40% - Accent2 3 2 3 3" xfId="8104" xr:uid="{D254B302-0864-4350-87FD-323B42E9B193}"/>
    <cellStyle name="40% - Accent2 3 2 3 3 2" xfId="14797" xr:uid="{00C21559-2223-4A80-A97E-0F48F7796017}"/>
    <cellStyle name="40% - Accent2 3 2 3 4" xfId="11390" xr:uid="{A3E483B3-B076-4F46-A07F-1AB1C9755FEF}"/>
    <cellStyle name="40% - Accent2 3 2 3 5" xfId="4697" xr:uid="{18B94A58-1B73-48A3-BE32-875DA8DA3A1B}"/>
    <cellStyle name="40% - Accent2 3 2 4" xfId="2294" xr:uid="{45324262-20B5-46F6-B67C-242A5C0C8A3A}"/>
    <cellStyle name="40% - Accent2 3 2 4 2" xfId="9007" xr:uid="{F3B38915-473B-4018-9022-57A5F1DD6369}"/>
    <cellStyle name="40% - Accent2 3 2 4 2 2" xfId="15700" xr:uid="{CDE6E929-0269-4D1B-B4A2-3C96A6A61087}"/>
    <cellStyle name="40% - Accent2 3 2 4 3" xfId="12293" xr:uid="{F339F555-D229-47CC-89E9-3A240CE5FF41}"/>
    <cellStyle name="40% - Accent2 3 2 4 4" xfId="5600" xr:uid="{CE97C60C-0BE3-4202-8FF0-B4B603240423}"/>
    <cellStyle name="40% - Accent2 3 2 5" xfId="7424" xr:uid="{A5EE877E-CA0C-49E9-9F62-52CF85738382}"/>
    <cellStyle name="40% - Accent2 3 2 5 2" xfId="14117" xr:uid="{AA8B813A-78D5-4C01-B7C7-28BEA3017A74}"/>
    <cellStyle name="40% - Accent2 3 2 6" xfId="10710" xr:uid="{E3F50443-272C-4147-8E4C-D4857414682B}"/>
    <cellStyle name="40% - Accent2 3 2 7" xfId="4017" xr:uid="{B374E59F-B911-4FD8-93CF-8429C8A1DE9C}"/>
    <cellStyle name="40% - Accent2 3 3" xfId="710" xr:uid="{B4B9A5A7-9853-4899-9F6A-4E7202033E3D}"/>
    <cellStyle name="40% - Accent2 3 3 2" xfId="967" xr:uid="{A0E238CA-7262-44AB-8DBA-011D2C0DEB62}"/>
    <cellStyle name="40% - Accent2 3 3 2 2" xfId="1647" xr:uid="{0973AD99-E84A-425F-ACFF-FB6FEBCF8EF3}"/>
    <cellStyle name="40% - Accent2 3 3 2 2 2" xfId="3230" xr:uid="{898C43D8-082B-481D-B707-366412334CE8}"/>
    <cellStyle name="40% - Accent2 3 3 2 2 2 2" xfId="9943" xr:uid="{DACC8628-5079-498D-AD46-301268E07621}"/>
    <cellStyle name="40% - Accent2 3 3 2 2 2 2 2" xfId="16636" xr:uid="{B834B3BB-D467-411A-B8A1-2E0DD3BE48E9}"/>
    <cellStyle name="40% - Accent2 3 3 2 2 2 3" xfId="13229" xr:uid="{CA755C22-CE2D-41A2-9074-88F47BBC521A}"/>
    <cellStyle name="40% - Accent2 3 3 2 2 2 4" xfId="6536" xr:uid="{9A027161-4F20-47EC-A72B-902AB4896E73}"/>
    <cellStyle name="40% - Accent2 3 3 2 2 3" xfId="8360" xr:uid="{A08DDAEB-577E-400C-86C8-9E0B15FA9377}"/>
    <cellStyle name="40% - Accent2 3 3 2 2 3 2" xfId="15053" xr:uid="{AFD1C49A-2222-4AF6-818E-2D275AD0D563}"/>
    <cellStyle name="40% - Accent2 3 3 2 2 4" xfId="11646" xr:uid="{B5817A5F-22A0-447C-99CD-01960634B821}"/>
    <cellStyle name="40% - Accent2 3 3 2 2 5" xfId="4953" xr:uid="{A9D31387-AFC9-457A-82A3-48F0EDD0E5D7}"/>
    <cellStyle name="40% - Accent2 3 3 2 3" xfId="2550" xr:uid="{437F3786-E9C5-48F7-A3AE-38FB347298DE}"/>
    <cellStyle name="40% - Accent2 3 3 2 3 2" xfId="9263" xr:uid="{8D0AEE44-187F-42CE-A03C-B5D86B00C0EA}"/>
    <cellStyle name="40% - Accent2 3 3 2 3 2 2" xfId="15956" xr:uid="{FB7A9830-6726-4C9C-A5BE-F5571088CA9C}"/>
    <cellStyle name="40% - Accent2 3 3 2 3 3" xfId="12549" xr:uid="{466DB253-D08A-4875-A8F1-09DD178BC73D}"/>
    <cellStyle name="40% - Accent2 3 3 2 3 4" xfId="5856" xr:uid="{0513F412-B1D1-45F6-A780-186AB38F595F}"/>
    <cellStyle name="40% - Accent2 3 3 2 4" xfId="7680" xr:uid="{CF1CF0D9-4204-4839-81C6-2DBF8EFB9362}"/>
    <cellStyle name="40% - Accent2 3 3 2 4 2" xfId="14373" xr:uid="{858C257A-F64B-49B4-993C-BAF70F6368B9}"/>
    <cellStyle name="40% - Accent2 3 3 2 5" xfId="10966" xr:uid="{07DD9A2C-DEE7-472E-83DE-3F539EB600EE}"/>
    <cellStyle name="40% - Accent2 3 3 2 6" xfId="4273" xr:uid="{E175D8F2-52C7-474E-A812-E21F98564981}"/>
    <cellStyle name="40% - Accent2 3 3 3" xfId="1390" xr:uid="{D7EA68CC-9BE1-4541-8684-C720E119FF1C}"/>
    <cellStyle name="40% - Accent2 3 3 3 2" xfId="2973" xr:uid="{26047D9A-3B79-430F-833F-59131FE7680C}"/>
    <cellStyle name="40% - Accent2 3 3 3 2 2" xfId="9686" xr:uid="{B9606AA8-A5BD-4EC0-9CEA-63E91FAEFD3C}"/>
    <cellStyle name="40% - Accent2 3 3 3 2 2 2" xfId="16379" xr:uid="{3F2347DD-E3DE-4337-9448-67D7BAEEA294}"/>
    <cellStyle name="40% - Accent2 3 3 3 2 3" xfId="12972" xr:uid="{763176D4-11CE-455B-B79D-F11434F97F7C}"/>
    <cellStyle name="40% - Accent2 3 3 3 2 4" xfId="6279" xr:uid="{73761384-C2B6-4B88-8D91-C48D45CB4B3A}"/>
    <cellStyle name="40% - Accent2 3 3 3 3" xfId="8103" xr:uid="{423123C0-C93A-4276-8101-598689E7DF68}"/>
    <cellStyle name="40% - Accent2 3 3 3 3 2" xfId="14796" xr:uid="{3E976BA9-C9F3-421B-9C80-844BAD00DF8C}"/>
    <cellStyle name="40% - Accent2 3 3 3 4" xfId="11389" xr:uid="{1D2D5138-3C12-4E5F-A6A9-A0C866B8116A}"/>
    <cellStyle name="40% - Accent2 3 3 3 5" xfId="4696" xr:uid="{728B64D6-E726-4DCB-8F46-4F35E6560F45}"/>
    <cellStyle name="40% - Accent2 3 3 4" xfId="2293" xr:uid="{2199D352-F578-4EA1-A8B4-3C18CE81942F}"/>
    <cellStyle name="40% - Accent2 3 3 4 2" xfId="9006" xr:uid="{72C4D8F9-0F66-4602-A106-9BF7DE28BD9B}"/>
    <cellStyle name="40% - Accent2 3 3 4 2 2" xfId="15699" xr:uid="{2A555CC7-7900-48A7-BC44-0EF64B30801C}"/>
    <cellStyle name="40% - Accent2 3 3 4 3" xfId="12292" xr:uid="{3F2D59E7-8A2A-4A37-88F5-B206909D5110}"/>
    <cellStyle name="40% - Accent2 3 3 4 4" xfId="5599" xr:uid="{5CA90CE3-C84F-4C0B-A9E7-472E3150D46F}"/>
    <cellStyle name="40% - Accent2 3 3 5" xfId="7423" xr:uid="{D9EA28F8-2F12-44F1-92B4-8795549793E9}"/>
    <cellStyle name="40% - Accent2 3 3 5 2" xfId="14116" xr:uid="{D3150977-EA28-4D59-8331-839E434EDE53}"/>
    <cellStyle name="40% - Accent2 3 3 6" xfId="10709" xr:uid="{BA55048B-AE23-4125-BED1-BE058556E759}"/>
    <cellStyle name="40% - Accent2 3 3 7" xfId="4016" xr:uid="{01AC6DCE-1C4D-4D7A-BDC2-A57723C165DE}"/>
    <cellStyle name="40% - Accent2 3 4" xfId="600" xr:uid="{9A46F507-1D8C-4872-9F9D-A7730BB2B803}"/>
    <cellStyle name="40% - Accent2 3 4 2" xfId="1280" xr:uid="{A413718B-4199-4BBD-A1D8-2FF9F7A47122}"/>
    <cellStyle name="40% - Accent2 3 4 2 2" xfId="2863" xr:uid="{3FA80C5A-C43F-4068-A1CF-2893C2669506}"/>
    <cellStyle name="40% - Accent2 3 4 2 2 2" xfId="9576" xr:uid="{BD70369E-88D1-4220-9ABC-09EF04B4591E}"/>
    <cellStyle name="40% - Accent2 3 4 2 2 2 2" xfId="16269" xr:uid="{152028AE-5265-461F-8F49-FD2B9AC50D82}"/>
    <cellStyle name="40% - Accent2 3 4 2 2 3" xfId="12862" xr:uid="{2061DDDA-59FB-48EA-BCB6-32ED9DD470D3}"/>
    <cellStyle name="40% - Accent2 3 4 2 2 4" xfId="6169" xr:uid="{6D4795A3-7575-472E-B3A9-0D19096267AF}"/>
    <cellStyle name="40% - Accent2 3 4 2 3" xfId="7993" xr:uid="{27BD5A6A-AAD5-4108-ACB9-691979AA04DB}"/>
    <cellStyle name="40% - Accent2 3 4 2 3 2" xfId="14686" xr:uid="{411C2CA3-6798-48A5-A869-263D31E2CF0C}"/>
    <cellStyle name="40% - Accent2 3 4 2 4" xfId="11279" xr:uid="{DD088E01-01A8-4A41-A45F-8FC0CB5CA716}"/>
    <cellStyle name="40% - Accent2 3 4 2 5" xfId="4586" xr:uid="{30EF445F-11A0-43C3-BF8D-69EEE0FAE091}"/>
    <cellStyle name="40% - Accent2 3 4 3" xfId="2183" xr:uid="{C92A7EFE-B397-470E-9042-74F6B1F13259}"/>
    <cellStyle name="40% - Accent2 3 4 3 2" xfId="8896" xr:uid="{455100A4-4D5E-43F1-8EBD-FFB2EB73508F}"/>
    <cellStyle name="40% - Accent2 3 4 3 2 2" xfId="15589" xr:uid="{CE5D6BC7-B2FF-4E3D-BC4B-88C50BA0A4F7}"/>
    <cellStyle name="40% - Accent2 3 4 3 3" xfId="12182" xr:uid="{75F9AC8F-E275-454D-9DA4-1A068F6E76FA}"/>
    <cellStyle name="40% - Accent2 3 4 3 4" xfId="5489" xr:uid="{57B2D618-EB33-4B54-AD70-701B1A5A766B}"/>
    <cellStyle name="40% - Accent2 3 4 4" xfId="7313" xr:uid="{5B491F02-D2D7-4E75-8CDA-B51D20B2A6FC}"/>
    <cellStyle name="40% - Accent2 3 4 4 2" xfId="14006" xr:uid="{B2FB0A6B-139F-45EA-AF4B-C9647B55776B}"/>
    <cellStyle name="40% - Accent2 3 4 5" xfId="10599" xr:uid="{51C8C315-C464-4035-B6DD-FC0C6E345A93}"/>
    <cellStyle name="40% - Accent2 3 4 6" xfId="3906" xr:uid="{84898213-F720-469C-895D-75C330CE5ADE}"/>
    <cellStyle name="40% - Accent2 3 5" xfId="857" xr:uid="{A955170A-B4F7-4B21-B7FA-E58AF4437312}"/>
    <cellStyle name="40% - Accent2 3 5 2" xfId="1537" xr:uid="{7977C209-5A2B-4CEA-B3C1-203E8A6F7753}"/>
    <cellStyle name="40% - Accent2 3 5 2 2" xfId="3120" xr:uid="{EB760FE3-E488-4695-A800-1F200E584F1F}"/>
    <cellStyle name="40% - Accent2 3 5 2 2 2" xfId="9833" xr:uid="{AFE7E459-7B6C-4065-977A-579C7F8316FC}"/>
    <cellStyle name="40% - Accent2 3 5 2 2 2 2" xfId="16526" xr:uid="{A885C503-B11C-4A3D-B4CC-A235E01C320A}"/>
    <cellStyle name="40% - Accent2 3 5 2 2 3" xfId="13119" xr:uid="{4AC16BF1-57C2-4D00-B437-6AD9A2AD1895}"/>
    <cellStyle name="40% - Accent2 3 5 2 2 4" xfId="6426" xr:uid="{B759A18B-18D2-483F-8A0E-3FDB5DF86068}"/>
    <cellStyle name="40% - Accent2 3 5 2 3" xfId="8250" xr:uid="{75917712-05F2-48D0-9EAD-BA2AD67E790C}"/>
    <cellStyle name="40% - Accent2 3 5 2 3 2" xfId="14943" xr:uid="{B961F754-14BB-4CD4-8C3B-AACC7244FCEA}"/>
    <cellStyle name="40% - Accent2 3 5 2 4" xfId="11536" xr:uid="{8DBAD832-5EE3-4D68-ADD0-C0B85C1D0167}"/>
    <cellStyle name="40% - Accent2 3 5 2 5" xfId="4843" xr:uid="{D8776F92-CA5C-475C-99BE-9DA14F0D5DAF}"/>
    <cellStyle name="40% - Accent2 3 5 3" xfId="2440" xr:uid="{A9962329-E78B-4AF9-80E2-0BD99E73F2B1}"/>
    <cellStyle name="40% - Accent2 3 5 3 2" xfId="9153" xr:uid="{23C34B85-B2D0-448A-920A-D424D2B1798D}"/>
    <cellStyle name="40% - Accent2 3 5 3 2 2" xfId="15846" xr:uid="{952E477B-1805-46A5-BA7C-98F9B5518029}"/>
    <cellStyle name="40% - Accent2 3 5 3 3" xfId="12439" xr:uid="{978BF5AB-7AB6-4597-8264-03B0A0F1F256}"/>
    <cellStyle name="40% - Accent2 3 5 3 4" xfId="5746" xr:uid="{A772B5BD-D0FB-4DE2-BFA5-5EB3A7CC0C9A}"/>
    <cellStyle name="40% - Accent2 3 5 4" xfId="7570" xr:uid="{79581B61-D5D0-4851-89D6-4795AEBED944}"/>
    <cellStyle name="40% - Accent2 3 5 4 2" xfId="14263" xr:uid="{D684CF1C-3238-4BF1-B3F5-B5EA9AB570F2}"/>
    <cellStyle name="40% - Accent2 3 5 5" xfId="10856" xr:uid="{B586A632-8D80-4CA4-B2F6-6F863903F66E}"/>
    <cellStyle name="40% - Accent2 3 5 6" xfId="4163" xr:uid="{B5743EB0-C935-4FC9-8F22-9E9A572C152C}"/>
    <cellStyle name="40% - Accent2 3 6" xfId="517" xr:uid="{BA03AC37-978A-427A-850A-22230141CA68}"/>
    <cellStyle name="40% - Accent2 3 6 2" xfId="1197" xr:uid="{8E40D060-4C3B-496A-AD3C-EF953DC619D5}"/>
    <cellStyle name="40% - Accent2 3 6 2 2" xfId="2780" xr:uid="{B3D2AE77-262E-4EB5-AE7A-AD1C9A06027A}"/>
    <cellStyle name="40% - Accent2 3 6 2 2 2" xfId="9493" xr:uid="{546CAFFF-2CED-478E-B093-678610A6251B}"/>
    <cellStyle name="40% - Accent2 3 6 2 2 2 2" xfId="16186" xr:uid="{B1F41186-A2F6-48A0-BA14-769386893957}"/>
    <cellStyle name="40% - Accent2 3 6 2 2 3" xfId="12779" xr:uid="{A62C53DD-F2CC-4608-AFA4-45F1D6BC3452}"/>
    <cellStyle name="40% - Accent2 3 6 2 2 4" xfId="6086" xr:uid="{87216722-9D26-4DCB-8625-04B6BBC63B0F}"/>
    <cellStyle name="40% - Accent2 3 6 2 3" xfId="7910" xr:uid="{5D2CE883-D604-400E-979F-CA4551CC08EC}"/>
    <cellStyle name="40% - Accent2 3 6 2 3 2" xfId="14603" xr:uid="{39DF2218-EC60-4D44-97AC-9DB343000D2F}"/>
    <cellStyle name="40% - Accent2 3 6 2 4" xfId="11196" xr:uid="{B0060837-655C-4B2E-BE7D-2889FD91993E}"/>
    <cellStyle name="40% - Accent2 3 6 2 5" xfId="4503" xr:uid="{33FFB704-93FE-444F-9519-C31A8788EC38}"/>
    <cellStyle name="40% - Accent2 3 6 3" xfId="2100" xr:uid="{29FEE121-2F47-4B93-9B1D-FAAF3ED70B13}"/>
    <cellStyle name="40% - Accent2 3 6 3 2" xfId="8813" xr:uid="{28F2ABA5-DB79-4CA9-A59D-8D1665E7F291}"/>
    <cellStyle name="40% - Accent2 3 6 3 2 2" xfId="15506" xr:uid="{F4EDD969-CB69-47E5-A510-A53DFF16E785}"/>
    <cellStyle name="40% - Accent2 3 6 3 3" xfId="12099" xr:uid="{8ACC030E-362A-43EE-880B-7CF5BC727772}"/>
    <cellStyle name="40% - Accent2 3 6 3 4" xfId="5406" xr:uid="{3A05BEA4-171A-4466-8657-EF85B8424474}"/>
    <cellStyle name="40% - Accent2 3 6 4" xfId="7230" xr:uid="{E3D9CD63-A2F4-4148-A60F-2F5AB4D6DB13}"/>
    <cellStyle name="40% - Accent2 3 6 4 2" xfId="13923" xr:uid="{A2AFF268-2D83-4091-8A4A-38B90E4BEAE8}"/>
    <cellStyle name="40% - Accent2 3 6 5" xfId="10516" xr:uid="{C2B1223F-9D2B-4924-977C-9C2AE7CDB748}"/>
    <cellStyle name="40% - Accent2 3 6 6" xfId="3823" xr:uid="{E94CE66F-DE10-4BCB-B270-5E6734CB61E9}"/>
    <cellStyle name="40% - Accent2 3 7" xfId="424" xr:uid="{8950FF56-F4AF-41A5-AFAB-CAE3F77CF5BA}"/>
    <cellStyle name="40% - Accent2 3 7 2" xfId="2007" xr:uid="{059BB208-194A-43C9-ACFC-478018B8BABF}"/>
    <cellStyle name="40% - Accent2 3 7 2 2" xfId="8720" xr:uid="{4C93EF4E-C11C-4AFB-BECD-2CFCEDC7DD4F}"/>
    <cellStyle name="40% - Accent2 3 7 2 2 2" xfId="15413" xr:uid="{60ED07CF-0102-4F39-9D83-39086B51D339}"/>
    <cellStyle name="40% - Accent2 3 7 2 3" xfId="12006" xr:uid="{05D8F078-7C52-4BFD-8A64-A970DF08BCE5}"/>
    <cellStyle name="40% - Accent2 3 7 2 4" xfId="5313" xr:uid="{E3FF14F5-91EE-4456-86E2-97004E728EBE}"/>
    <cellStyle name="40% - Accent2 3 7 3" xfId="7137" xr:uid="{FFECF816-C741-425D-A31F-75C933FA73DC}"/>
    <cellStyle name="40% - Accent2 3 7 3 2" xfId="13830" xr:uid="{40508949-DF3C-431F-B8CC-664CFA45BE75}"/>
    <cellStyle name="40% - Accent2 3 7 4" xfId="10423" xr:uid="{FE13FDD4-4D46-4BC2-B60E-F5C3594FD801}"/>
    <cellStyle name="40% - Accent2 3 7 5" xfId="3730" xr:uid="{661C4CA0-5355-4B19-86BB-CE4516A7C551}"/>
    <cellStyle name="40% - Accent2 3 8" xfId="1104" xr:uid="{CC81C4EB-1154-4697-A282-52E0A06102A8}"/>
    <cellStyle name="40% - Accent2 3 8 2" xfId="2687" xr:uid="{07FFDFF1-133F-47E9-9EF6-80469443719C}"/>
    <cellStyle name="40% - Accent2 3 8 2 2" xfId="9400" xr:uid="{1FCE57E2-DFDB-417B-8D76-4C6E94A2FC0D}"/>
    <cellStyle name="40% - Accent2 3 8 2 2 2" xfId="16093" xr:uid="{81D7839D-564E-4581-A362-5648F78A6DB3}"/>
    <cellStyle name="40% - Accent2 3 8 2 3" xfId="12686" xr:uid="{8454C117-2F17-46F8-85D7-300C7E7FAF83}"/>
    <cellStyle name="40% - Accent2 3 8 2 4" xfId="5993" xr:uid="{009FFE6F-06C8-4058-9DF9-2F26AA101A57}"/>
    <cellStyle name="40% - Accent2 3 8 3" xfId="7817" xr:uid="{617BD9B8-CDEE-4CF0-805C-F85636E478D1}"/>
    <cellStyle name="40% - Accent2 3 8 3 2" xfId="14510" xr:uid="{6668309F-B029-4EDE-A895-0E7A344DB68F}"/>
    <cellStyle name="40% - Accent2 3 8 4" xfId="11103" xr:uid="{D4466448-838B-4CFD-8C53-2B1020CD0742}"/>
    <cellStyle name="40% - Accent2 3 8 5" xfId="4410" xr:uid="{83152098-7169-4177-AFC9-CA5608123040}"/>
    <cellStyle name="40% - Accent2 3 9" xfId="332" xr:uid="{CBFBBF8A-220B-4B1B-923D-66829A0EE48E}"/>
    <cellStyle name="40% - Accent2 3 9 2" xfId="1915" xr:uid="{D90CB4D0-5D59-4C73-9D53-856EAC4532F8}"/>
    <cellStyle name="40% - Accent2 3 9 2 2" xfId="8628" xr:uid="{070AA81B-06E4-416A-952D-2C682BDD5238}"/>
    <cellStyle name="40% - Accent2 3 9 2 2 2" xfId="15321" xr:uid="{EAABB839-7A7A-4126-B8A0-D8A299B3FC91}"/>
    <cellStyle name="40% - Accent2 3 9 2 3" xfId="11914" xr:uid="{F9CCEBB7-BB42-4C0F-BDF1-0AA57D24F6FE}"/>
    <cellStyle name="40% - Accent2 3 9 2 4" xfId="5221" xr:uid="{D18A3E2E-C06D-4E5E-8687-2A0B0BF59185}"/>
    <cellStyle name="40% - Accent2 3 9 3" xfId="7045" xr:uid="{7790DAF6-793D-4984-B8CF-36AB4205B01C}"/>
    <cellStyle name="40% - Accent2 3 9 3 2" xfId="13738" xr:uid="{9564A00A-A575-4E10-8ECB-4DC8E43B53DC}"/>
    <cellStyle name="40% - Accent2 3 9 4" xfId="10331" xr:uid="{C07AD956-BC20-42D7-A878-C127BA346BEA}"/>
    <cellStyle name="40% - Accent2 3 9 5" xfId="3638" xr:uid="{698C881C-DAFA-4C2E-BFEA-35EC05643B9F}"/>
    <cellStyle name="40% - Accent2 4" xfId="112" xr:uid="{29C5BBFA-9B01-4289-BA9E-F746F760908C}"/>
    <cellStyle name="40% - Accent2 4 10" xfId="1817" xr:uid="{089703DC-A6B2-43C6-8053-3C6876AC0880}"/>
    <cellStyle name="40% - Accent2 4 10 2" xfId="8530" xr:uid="{4B11D528-C658-41E8-B11B-879AEF35CB95}"/>
    <cellStyle name="40% - Accent2 4 10 2 2" xfId="15223" xr:uid="{734BFA73-9E64-464F-B18C-21201DE242D4}"/>
    <cellStyle name="40% - Accent2 4 10 3" xfId="11816" xr:uid="{3BA4CB61-FA7F-4F06-9BB8-54801C227751}"/>
    <cellStyle name="40% - Accent2 4 10 4" xfId="5123" xr:uid="{5B5E5C53-CCE4-4E15-AB9C-70BC88670FD1}"/>
    <cellStyle name="40% - Accent2 4 11" xfId="3400" xr:uid="{3E4F4122-5AC2-46FC-AA02-9F31CBECBCC3}"/>
    <cellStyle name="40% - Accent2 4 11 2" xfId="10113" xr:uid="{EA885E7E-311D-412A-AA30-17C04E0F067B}"/>
    <cellStyle name="40% - Accent2 4 11 2 2" xfId="16806" xr:uid="{F437F941-B047-48BA-BC70-687B4C644E7C}"/>
    <cellStyle name="40% - Accent2 4 11 3" xfId="13399" xr:uid="{C7011E05-C945-4F94-96D1-4C80A201C846}"/>
    <cellStyle name="40% - Accent2 4 11 4" xfId="6706" xr:uid="{7A674BDB-D3CA-47B0-87FF-DAD6BD3243F5}"/>
    <cellStyle name="40% - Accent2 4 12" xfId="234" xr:uid="{3CA72ABC-D070-4340-BF33-EEDE5AAB6062}"/>
    <cellStyle name="40% - Accent2 4 12 2" xfId="13640" xr:uid="{A16F7D31-229D-4FA2-A987-4E45E6351A11}"/>
    <cellStyle name="40% - Accent2 4 12 3" xfId="6947" xr:uid="{85C8E4C2-6626-4BE5-A04B-C6BD5156E33E}"/>
    <cellStyle name="40% - Accent2 4 13" xfId="6827" xr:uid="{B9245966-DBF0-4348-80C0-657ECB472393}"/>
    <cellStyle name="40% - Accent2 4 13 2" xfId="13520" xr:uid="{50E11AC3-A335-4C86-83BA-CF5DAD59078B}"/>
    <cellStyle name="40% - Accent2 4 14" xfId="10233" xr:uid="{D6B23274-1E28-4A46-B043-AD9FBA282F5E}"/>
    <cellStyle name="40% - Accent2 4 15" xfId="3540" xr:uid="{A6829CE6-FC3A-4001-A0CA-89A03AD8A31C}"/>
    <cellStyle name="40% - Accent2 4 2" xfId="713" xr:uid="{155F6236-EF60-4E46-B083-74D5B79F4FDA}"/>
    <cellStyle name="40% - Accent2 4 2 2" xfId="970" xr:uid="{41576D70-8580-4875-8FE8-C5E498A44BF5}"/>
    <cellStyle name="40% - Accent2 4 2 2 2" xfId="1650" xr:uid="{A238BA7A-FA51-47B3-B4E9-226AD5D7208C}"/>
    <cellStyle name="40% - Accent2 4 2 2 2 2" xfId="3233" xr:uid="{F3EED619-D2D7-464A-B38D-7FFFAE56F7B0}"/>
    <cellStyle name="40% - Accent2 4 2 2 2 2 2" xfId="9946" xr:uid="{31F0AFB7-C843-490D-9626-30B763BBFBB4}"/>
    <cellStyle name="40% - Accent2 4 2 2 2 2 2 2" xfId="16639" xr:uid="{DC6418AE-55F0-451C-964B-B7DB09153D8A}"/>
    <cellStyle name="40% - Accent2 4 2 2 2 2 3" xfId="13232" xr:uid="{2382C518-5A33-447E-ACC4-F5662A87E9DF}"/>
    <cellStyle name="40% - Accent2 4 2 2 2 2 4" xfId="6539" xr:uid="{A6EE29C6-4DA0-4BB4-9AA0-430290580D0B}"/>
    <cellStyle name="40% - Accent2 4 2 2 2 3" xfId="8363" xr:uid="{59B5FF77-B386-40CF-BC68-BF96671DB0B4}"/>
    <cellStyle name="40% - Accent2 4 2 2 2 3 2" xfId="15056" xr:uid="{E8A34A8B-7C0A-4CA9-9BA9-CB0461C3A2E4}"/>
    <cellStyle name="40% - Accent2 4 2 2 2 4" xfId="11649" xr:uid="{B0A48056-6AB0-4D98-96F4-5CC0D4DEC6C0}"/>
    <cellStyle name="40% - Accent2 4 2 2 2 5" xfId="4956" xr:uid="{006E1167-578E-46EE-BA54-DC9FB273475E}"/>
    <cellStyle name="40% - Accent2 4 2 2 3" xfId="2553" xr:uid="{EBD0E7A5-38DF-4401-802D-5AA26B20815D}"/>
    <cellStyle name="40% - Accent2 4 2 2 3 2" xfId="9266" xr:uid="{BB54548F-C781-40AD-A4D3-B7BEBA204695}"/>
    <cellStyle name="40% - Accent2 4 2 2 3 2 2" xfId="15959" xr:uid="{30290126-D3A2-4CCA-9F9B-F88089FF7A43}"/>
    <cellStyle name="40% - Accent2 4 2 2 3 3" xfId="12552" xr:uid="{FE444DE9-7605-4334-88A3-6788F3AB2DCF}"/>
    <cellStyle name="40% - Accent2 4 2 2 3 4" xfId="5859" xr:uid="{6E26F7D2-B17A-4D4C-84AA-8014CA517200}"/>
    <cellStyle name="40% - Accent2 4 2 2 4" xfId="7683" xr:uid="{FF5BA46E-08BC-4667-8D07-2BE9D6143B1B}"/>
    <cellStyle name="40% - Accent2 4 2 2 4 2" xfId="14376" xr:uid="{EDFC232E-74FF-4B11-8286-6533133C7E04}"/>
    <cellStyle name="40% - Accent2 4 2 2 5" xfId="10969" xr:uid="{9D9DCD09-FBF9-49E6-AA10-F37C7CBDE7E4}"/>
    <cellStyle name="40% - Accent2 4 2 2 6" xfId="4276" xr:uid="{6DC0594F-4217-4F01-A475-800325852C8D}"/>
    <cellStyle name="40% - Accent2 4 2 3" xfId="1393" xr:uid="{74A56E20-7362-432D-A29E-BD1A4D70116B}"/>
    <cellStyle name="40% - Accent2 4 2 3 2" xfId="2976" xr:uid="{86CBED26-6DB9-4F36-B0B5-D8D58DA38BFE}"/>
    <cellStyle name="40% - Accent2 4 2 3 2 2" xfId="9689" xr:uid="{0C37439E-3610-42E0-AE38-6189E8823DDA}"/>
    <cellStyle name="40% - Accent2 4 2 3 2 2 2" xfId="16382" xr:uid="{C94831AE-5C22-4EC3-B6D6-5C65313BF8F0}"/>
    <cellStyle name="40% - Accent2 4 2 3 2 3" xfId="12975" xr:uid="{C2132A1E-E68D-4836-9F69-5757E27574E4}"/>
    <cellStyle name="40% - Accent2 4 2 3 2 4" xfId="6282" xr:uid="{D2E93B9B-0F73-4C1C-B8C3-B0E3BE064E38}"/>
    <cellStyle name="40% - Accent2 4 2 3 3" xfId="8106" xr:uid="{E8597E23-79B5-448B-82C1-67302BA9003D}"/>
    <cellStyle name="40% - Accent2 4 2 3 3 2" xfId="14799" xr:uid="{276ECCA8-2A2B-46D1-BFE8-20AF09A684E2}"/>
    <cellStyle name="40% - Accent2 4 2 3 4" xfId="11392" xr:uid="{DEEDBC3A-EE8F-476B-BE71-FEB4FF78137D}"/>
    <cellStyle name="40% - Accent2 4 2 3 5" xfId="4699" xr:uid="{5D968D90-A443-4BCC-94DD-D54E9E039473}"/>
    <cellStyle name="40% - Accent2 4 2 4" xfId="2296" xr:uid="{8B220177-BE04-44DD-BF97-2E1EEA3DED77}"/>
    <cellStyle name="40% - Accent2 4 2 4 2" xfId="9009" xr:uid="{0D86B8F8-B1E9-4EF4-8495-EC63C8974931}"/>
    <cellStyle name="40% - Accent2 4 2 4 2 2" xfId="15702" xr:uid="{12445A41-884D-4309-AFEC-EEEE5ABB52FA}"/>
    <cellStyle name="40% - Accent2 4 2 4 3" xfId="12295" xr:uid="{DCC39C49-6B89-491A-A395-FF258A30F2AA}"/>
    <cellStyle name="40% - Accent2 4 2 4 4" xfId="5602" xr:uid="{C81A8B5A-4F88-4306-9456-8445803F56AC}"/>
    <cellStyle name="40% - Accent2 4 2 5" xfId="7426" xr:uid="{887C903A-19E5-4B1A-A4E5-6BA60EC1EE78}"/>
    <cellStyle name="40% - Accent2 4 2 5 2" xfId="14119" xr:uid="{986DA57E-3D80-4FA9-9F4A-D7E9BC2367CD}"/>
    <cellStyle name="40% - Accent2 4 2 6" xfId="10712" xr:uid="{FF75510A-D049-47D1-AAD2-65CD1F9491AC}"/>
    <cellStyle name="40% - Accent2 4 2 7" xfId="4019" xr:uid="{FB3B7D91-4E19-46B7-93F3-1413CA9B2875}"/>
    <cellStyle name="40% - Accent2 4 3" xfId="712" xr:uid="{0C5A4E39-A35D-41DD-ADD7-923445EABC08}"/>
    <cellStyle name="40% - Accent2 4 3 2" xfId="969" xr:uid="{241107B6-CC7C-4B2A-B362-10D722B890EE}"/>
    <cellStyle name="40% - Accent2 4 3 2 2" xfId="1649" xr:uid="{8CB5187A-25C9-4CA3-88FC-47840DD5758D}"/>
    <cellStyle name="40% - Accent2 4 3 2 2 2" xfId="3232" xr:uid="{7BBADB24-33A2-4C17-A162-8F536AA8A978}"/>
    <cellStyle name="40% - Accent2 4 3 2 2 2 2" xfId="9945" xr:uid="{B4607815-F2E9-4620-8D26-60C72BD246B5}"/>
    <cellStyle name="40% - Accent2 4 3 2 2 2 2 2" xfId="16638" xr:uid="{184E9EFC-B0BE-4213-835D-2004137C6CF7}"/>
    <cellStyle name="40% - Accent2 4 3 2 2 2 3" xfId="13231" xr:uid="{8F485AEF-BF80-4604-90BD-F1B0A2F74A91}"/>
    <cellStyle name="40% - Accent2 4 3 2 2 2 4" xfId="6538" xr:uid="{5CCB584E-6DBD-47B1-9FEB-BBB966A0761A}"/>
    <cellStyle name="40% - Accent2 4 3 2 2 3" xfId="8362" xr:uid="{1678FE93-6DA3-476C-8E54-0809482196D8}"/>
    <cellStyle name="40% - Accent2 4 3 2 2 3 2" xfId="15055" xr:uid="{301BA894-4597-46B8-B879-A07F73E67D7C}"/>
    <cellStyle name="40% - Accent2 4 3 2 2 4" xfId="11648" xr:uid="{203EEEF2-8A0B-4B95-84C6-ECA658E7F188}"/>
    <cellStyle name="40% - Accent2 4 3 2 2 5" xfId="4955" xr:uid="{DBA53931-CF32-4240-BE73-637CF15D9160}"/>
    <cellStyle name="40% - Accent2 4 3 2 3" xfId="2552" xr:uid="{2658033A-5209-4655-B994-CCEE6DDB0BB1}"/>
    <cellStyle name="40% - Accent2 4 3 2 3 2" xfId="9265" xr:uid="{D792FC04-2C87-4A2B-B0BE-0063D186B158}"/>
    <cellStyle name="40% - Accent2 4 3 2 3 2 2" xfId="15958" xr:uid="{29336C34-D74C-4ED3-B496-6BDBC9A0F486}"/>
    <cellStyle name="40% - Accent2 4 3 2 3 3" xfId="12551" xr:uid="{2C5B4512-6AF0-483A-9EEB-CF1182F57383}"/>
    <cellStyle name="40% - Accent2 4 3 2 3 4" xfId="5858" xr:uid="{2F5F5282-08B2-468F-BAF9-83E0BBD8E301}"/>
    <cellStyle name="40% - Accent2 4 3 2 4" xfId="7682" xr:uid="{4557CE72-FADA-403A-905E-9DD66D3E3FA0}"/>
    <cellStyle name="40% - Accent2 4 3 2 4 2" xfId="14375" xr:uid="{35162BEB-0A73-4165-AB55-22759CF33049}"/>
    <cellStyle name="40% - Accent2 4 3 2 5" xfId="10968" xr:uid="{745E95FB-17DA-4100-925F-2A6587DBBBA3}"/>
    <cellStyle name="40% - Accent2 4 3 2 6" xfId="4275" xr:uid="{B0FE17C3-7F26-41F3-AD0D-919F9FBC0DBB}"/>
    <cellStyle name="40% - Accent2 4 3 3" xfId="1392" xr:uid="{AD4DACDB-35D3-4521-8153-486D3D8B1A3E}"/>
    <cellStyle name="40% - Accent2 4 3 3 2" xfId="2975" xr:uid="{B7BACE8E-7BB7-4A1D-89C0-8894E09AC9AA}"/>
    <cellStyle name="40% - Accent2 4 3 3 2 2" xfId="9688" xr:uid="{1B1B327F-2A2F-426C-8B14-9CF7881B7018}"/>
    <cellStyle name="40% - Accent2 4 3 3 2 2 2" xfId="16381" xr:uid="{40243F36-6A65-4EA8-A3C7-7866CD26878A}"/>
    <cellStyle name="40% - Accent2 4 3 3 2 3" xfId="12974" xr:uid="{E90D8B4F-FA2B-4E7A-A811-C86935B6C990}"/>
    <cellStyle name="40% - Accent2 4 3 3 2 4" xfId="6281" xr:uid="{1D5D30F2-7739-4123-BC62-F7BC6B06EAB3}"/>
    <cellStyle name="40% - Accent2 4 3 3 3" xfId="8105" xr:uid="{8FEA779E-462D-4642-B5CC-D15AF907B577}"/>
    <cellStyle name="40% - Accent2 4 3 3 3 2" xfId="14798" xr:uid="{4191755A-BA0E-4609-BD34-1583D41E0E11}"/>
    <cellStyle name="40% - Accent2 4 3 3 4" xfId="11391" xr:uid="{86CF7B4B-6762-44BA-85C1-17B8067C66B8}"/>
    <cellStyle name="40% - Accent2 4 3 3 5" xfId="4698" xr:uid="{FAAEC23F-0ABB-4D71-9FD7-476A241DF5D1}"/>
    <cellStyle name="40% - Accent2 4 3 4" xfId="2295" xr:uid="{BD260A51-8A52-4778-9AE8-8B5366F82BCC}"/>
    <cellStyle name="40% - Accent2 4 3 4 2" xfId="9008" xr:uid="{F4FCC8AB-3DBA-4191-9C96-E91B4841A736}"/>
    <cellStyle name="40% - Accent2 4 3 4 2 2" xfId="15701" xr:uid="{6B04946E-0DD0-4766-8FB9-F736EE6CF29D}"/>
    <cellStyle name="40% - Accent2 4 3 4 3" xfId="12294" xr:uid="{21EC1338-CD0E-4B99-84A2-F9096205EB78}"/>
    <cellStyle name="40% - Accent2 4 3 4 4" xfId="5601" xr:uid="{AB54EB66-6408-40A8-9155-F801A651CBB5}"/>
    <cellStyle name="40% - Accent2 4 3 5" xfId="7425" xr:uid="{EDD73EF8-28CB-4ADB-AE39-42ABE7EC2EAF}"/>
    <cellStyle name="40% - Accent2 4 3 5 2" xfId="14118" xr:uid="{F0A05931-50E8-495C-AF5B-F04151ECEF41}"/>
    <cellStyle name="40% - Accent2 4 3 6" xfId="10711" xr:uid="{ED53474F-CC3F-4F5B-8A2E-7FA226756C97}"/>
    <cellStyle name="40% - Accent2 4 3 7" xfId="4018" xr:uid="{761F4736-29D7-43A2-A1AF-B672ED4FF056}"/>
    <cellStyle name="40% - Accent2 4 4" xfId="623" xr:uid="{94107AF8-A44B-429E-BF3C-81F468E1B2BB}"/>
    <cellStyle name="40% - Accent2 4 4 2" xfId="1303" xr:uid="{F8B84E82-FE71-441E-8DA3-FB9CACAEFC9A}"/>
    <cellStyle name="40% - Accent2 4 4 2 2" xfId="2886" xr:uid="{960785BB-953E-431A-9699-31DF7AC6134C}"/>
    <cellStyle name="40% - Accent2 4 4 2 2 2" xfId="9599" xr:uid="{07F59822-0D06-4684-8D93-D353C0CFC450}"/>
    <cellStyle name="40% - Accent2 4 4 2 2 2 2" xfId="16292" xr:uid="{B10EB7BD-7C86-4505-BD35-E4D29799A20F}"/>
    <cellStyle name="40% - Accent2 4 4 2 2 3" xfId="12885" xr:uid="{12F39389-3382-4201-AB8C-FDA26A6261CB}"/>
    <cellStyle name="40% - Accent2 4 4 2 2 4" xfId="6192" xr:uid="{F1BB8024-3376-4A0B-9A31-601ACBBAF260}"/>
    <cellStyle name="40% - Accent2 4 4 2 3" xfId="8016" xr:uid="{A5AC8D78-7FD8-4558-A5B9-6DE398DDBFC7}"/>
    <cellStyle name="40% - Accent2 4 4 2 3 2" xfId="14709" xr:uid="{9418EF8C-8F1E-48DA-8B94-522D912019AD}"/>
    <cellStyle name="40% - Accent2 4 4 2 4" xfId="11302" xr:uid="{7DB88CAE-800D-4AFB-9213-9E87F3129340}"/>
    <cellStyle name="40% - Accent2 4 4 2 5" xfId="4609" xr:uid="{EF171670-C3BD-47E1-A764-71093E62F3CA}"/>
    <cellStyle name="40% - Accent2 4 4 3" xfId="2206" xr:uid="{0D12C685-8DEF-4900-B26F-131C4923B7C7}"/>
    <cellStyle name="40% - Accent2 4 4 3 2" xfId="8919" xr:uid="{729C674C-761E-40C5-BF59-9FAB4173DAE5}"/>
    <cellStyle name="40% - Accent2 4 4 3 2 2" xfId="15612" xr:uid="{EEA4DC8E-7C39-48BA-9011-D15262DB8F16}"/>
    <cellStyle name="40% - Accent2 4 4 3 3" xfId="12205" xr:uid="{9E70E51E-8E46-4F47-9339-62A870325120}"/>
    <cellStyle name="40% - Accent2 4 4 3 4" xfId="5512" xr:uid="{7267EEA1-DC19-4CC7-BA56-D226B4E2C282}"/>
    <cellStyle name="40% - Accent2 4 4 4" xfId="7336" xr:uid="{4E98E78C-3492-4D89-B5B7-BDEEE509B49C}"/>
    <cellStyle name="40% - Accent2 4 4 4 2" xfId="14029" xr:uid="{330F1915-712A-47DB-9A3A-08038F90D78D}"/>
    <cellStyle name="40% - Accent2 4 4 5" xfId="10622" xr:uid="{00A4C516-8EB6-4DD2-9DEF-980419193D96}"/>
    <cellStyle name="40% - Accent2 4 4 6" xfId="3929" xr:uid="{C464A6F8-46A7-4619-9729-95D5CAE055C0}"/>
    <cellStyle name="40% - Accent2 4 5" xfId="880" xr:uid="{1218FBDD-E0A1-4B38-AF90-55B18EB11B99}"/>
    <cellStyle name="40% - Accent2 4 5 2" xfId="1560" xr:uid="{55126A46-3789-416E-9C2A-D4C531D617C5}"/>
    <cellStyle name="40% - Accent2 4 5 2 2" xfId="3143" xr:uid="{EAE7ADA8-9359-4DA7-B599-1FF6F4BEDA13}"/>
    <cellStyle name="40% - Accent2 4 5 2 2 2" xfId="9856" xr:uid="{B8E14A8D-7BC9-4CF9-8FED-17C28F5F4BE4}"/>
    <cellStyle name="40% - Accent2 4 5 2 2 2 2" xfId="16549" xr:uid="{077607DC-01E7-4238-8818-4D9FE509CCB4}"/>
    <cellStyle name="40% - Accent2 4 5 2 2 3" xfId="13142" xr:uid="{E55AE857-4FD1-4472-8D86-37EF9C042A26}"/>
    <cellStyle name="40% - Accent2 4 5 2 2 4" xfId="6449" xr:uid="{3F5B5CDB-706B-4AFB-9D8A-F5A0707C329D}"/>
    <cellStyle name="40% - Accent2 4 5 2 3" xfId="8273" xr:uid="{062EADE4-DF50-4F21-9D04-21FC2E8A78BB}"/>
    <cellStyle name="40% - Accent2 4 5 2 3 2" xfId="14966" xr:uid="{08A6971D-3E5F-4EBD-923D-D3DC6C98F131}"/>
    <cellStyle name="40% - Accent2 4 5 2 4" xfId="11559" xr:uid="{522A162C-A204-48D7-AAFD-06D3D7A8E4B3}"/>
    <cellStyle name="40% - Accent2 4 5 2 5" xfId="4866" xr:uid="{7B004831-9DBA-42C0-A8A2-B1E12B8C7BF0}"/>
    <cellStyle name="40% - Accent2 4 5 3" xfId="2463" xr:uid="{9253AC3A-3505-44E7-AE58-C9AE2EB45083}"/>
    <cellStyle name="40% - Accent2 4 5 3 2" xfId="9176" xr:uid="{5144EFDC-9DF2-4368-817E-CF5CAA3E4E3B}"/>
    <cellStyle name="40% - Accent2 4 5 3 2 2" xfId="15869" xr:uid="{0CE07D4A-508C-40DB-A9FE-EB7DF353FCED}"/>
    <cellStyle name="40% - Accent2 4 5 3 3" xfId="12462" xr:uid="{C1863A41-B153-4FBD-A901-DCA10A14C38A}"/>
    <cellStyle name="40% - Accent2 4 5 3 4" xfId="5769" xr:uid="{01873905-29F2-4966-859A-2F05A9470FC7}"/>
    <cellStyle name="40% - Accent2 4 5 4" xfId="7593" xr:uid="{74D3E5FD-F8C7-470A-BB12-16D77F9859C6}"/>
    <cellStyle name="40% - Accent2 4 5 4 2" xfId="14286" xr:uid="{3B02E250-901B-4752-966C-56ACBB9986EC}"/>
    <cellStyle name="40% - Accent2 4 5 5" xfId="10879" xr:uid="{E159B70D-D341-4A92-80EF-8A0E17AFFC58}"/>
    <cellStyle name="40% - Accent2 4 5 6" xfId="4186" xr:uid="{E565E18F-9E6F-401A-80AB-DEEE58ABA2D0}"/>
    <cellStyle name="40% - Accent2 4 6" xfId="540" xr:uid="{1214FF52-D3D5-465C-89E7-4AE97832B504}"/>
    <cellStyle name="40% - Accent2 4 6 2" xfId="1220" xr:uid="{A4CC670E-6984-49DB-93E0-BBBF404E4C39}"/>
    <cellStyle name="40% - Accent2 4 6 2 2" xfId="2803" xr:uid="{A8A456E4-39E9-46AF-BBDD-E14EAC8D6FFF}"/>
    <cellStyle name="40% - Accent2 4 6 2 2 2" xfId="9516" xr:uid="{5B2A8535-9977-424F-92AB-2798CC51B14D}"/>
    <cellStyle name="40% - Accent2 4 6 2 2 2 2" xfId="16209" xr:uid="{FA939114-1867-4065-B754-7E5FD04178A6}"/>
    <cellStyle name="40% - Accent2 4 6 2 2 3" xfId="12802" xr:uid="{483B10CE-B2CE-4E16-9C17-E639FAD4F9D3}"/>
    <cellStyle name="40% - Accent2 4 6 2 2 4" xfId="6109" xr:uid="{ADE17D2A-ED74-4EDF-A0F6-9D4B99312CD5}"/>
    <cellStyle name="40% - Accent2 4 6 2 3" xfId="7933" xr:uid="{E5415BF4-3A4F-41D0-A9B0-34F78D6C46C2}"/>
    <cellStyle name="40% - Accent2 4 6 2 3 2" xfId="14626" xr:uid="{C516B069-5653-4488-9B24-430EF54C5F76}"/>
    <cellStyle name="40% - Accent2 4 6 2 4" xfId="11219" xr:uid="{21CDD96D-6ED6-421E-AE4E-40692D3198DE}"/>
    <cellStyle name="40% - Accent2 4 6 2 5" xfId="4526" xr:uid="{F1A4C5F8-E435-4376-8EC8-70EF548A1367}"/>
    <cellStyle name="40% - Accent2 4 6 3" xfId="2123" xr:uid="{44E3A8D7-3D72-4989-9276-1675D35CD5D8}"/>
    <cellStyle name="40% - Accent2 4 6 3 2" xfId="8836" xr:uid="{C56FF47D-6F8C-468C-8A6D-EAF46B131C22}"/>
    <cellStyle name="40% - Accent2 4 6 3 2 2" xfId="15529" xr:uid="{8A2A051E-18BC-4C1E-9C13-20E82CB270DA}"/>
    <cellStyle name="40% - Accent2 4 6 3 3" xfId="12122" xr:uid="{DF21F380-271C-405F-8805-C78391DC3831}"/>
    <cellStyle name="40% - Accent2 4 6 3 4" xfId="5429" xr:uid="{44853DD4-AF82-42E6-9A09-C7BB7EA7E53C}"/>
    <cellStyle name="40% - Accent2 4 6 4" xfId="7253" xr:uid="{098D091F-F818-4B7C-AFEB-C3B1CB414AA1}"/>
    <cellStyle name="40% - Accent2 4 6 4 2" xfId="13946" xr:uid="{D78FA97A-1A1C-41A2-8AB7-330FA78D7610}"/>
    <cellStyle name="40% - Accent2 4 6 5" xfId="10539" xr:uid="{3D5A1092-9347-413A-86E8-9A5F6673D37F}"/>
    <cellStyle name="40% - Accent2 4 6 6" xfId="3846" xr:uid="{D3629F45-A3B8-4CA3-B259-309F3B0757E3}"/>
    <cellStyle name="40% - Accent2 4 7" xfId="425" xr:uid="{81C31433-14F0-4BC0-A5E2-4BE9C85EC4B9}"/>
    <cellStyle name="40% - Accent2 4 7 2" xfId="2008" xr:uid="{584A8594-D68D-411D-B6DD-C4D577B0A179}"/>
    <cellStyle name="40% - Accent2 4 7 2 2" xfId="8721" xr:uid="{30971E57-F9BA-428B-8456-87A114DFE551}"/>
    <cellStyle name="40% - Accent2 4 7 2 2 2" xfId="15414" xr:uid="{5AFB75F5-DA30-4D24-AA80-C7A9201B0848}"/>
    <cellStyle name="40% - Accent2 4 7 2 3" xfId="12007" xr:uid="{36F12A8B-B4FE-4855-8F49-3D79C4761915}"/>
    <cellStyle name="40% - Accent2 4 7 2 4" xfId="5314" xr:uid="{0BA37B27-4C3B-4318-BE95-362BABE35C31}"/>
    <cellStyle name="40% - Accent2 4 7 3" xfId="7138" xr:uid="{7596504E-6E3D-4610-A7E4-6FBE717A7E53}"/>
    <cellStyle name="40% - Accent2 4 7 3 2" xfId="13831" xr:uid="{93406637-7945-489A-9FA3-1DB86D5F24D5}"/>
    <cellStyle name="40% - Accent2 4 7 4" xfId="10424" xr:uid="{462E4A93-BDA8-48C4-9976-3F42D400EEA0}"/>
    <cellStyle name="40% - Accent2 4 7 5" xfId="3731" xr:uid="{1CD3B820-2BE1-4451-8298-9FD55EEC91BF}"/>
    <cellStyle name="40% - Accent2 4 8" xfId="1105" xr:uid="{CD4DDBA0-73E3-4D15-B63F-EAA443AAD3AA}"/>
    <cellStyle name="40% - Accent2 4 8 2" xfId="2688" xr:uid="{0E10AF30-C531-4682-AAC9-C2634C5A14B7}"/>
    <cellStyle name="40% - Accent2 4 8 2 2" xfId="9401" xr:uid="{3337324C-CF5A-4549-930D-3536B789CA00}"/>
    <cellStyle name="40% - Accent2 4 8 2 2 2" xfId="16094" xr:uid="{6209829A-389D-48A4-9492-939C247B429B}"/>
    <cellStyle name="40% - Accent2 4 8 2 3" xfId="12687" xr:uid="{31C7B987-C3C8-46A1-9525-E39A48E4822B}"/>
    <cellStyle name="40% - Accent2 4 8 2 4" xfId="5994" xr:uid="{3B1DEAE4-93DD-4F3D-8F8D-6364D33127B6}"/>
    <cellStyle name="40% - Accent2 4 8 3" xfId="7818" xr:uid="{C668276D-5D99-4435-92F9-5F7504382522}"/>
    <cellStyle name="40% - Accent2 4 8 3 2" xfId="14511" xr:uid="{D7152F8F-7002-411A-9505-58275E0C7777}"/>
    <cellStyle name="40% - Accent2 4 8 4" xfId="11104" xr:uid="{07190CBF-4E64-4E20-A6B3-8157B4A48544}"/>
    <cellStyle name="40% - Accent2 4 8 5" xfId="4411" xr:uid="{688A637E-8CF8-420E-9EF0-5661FC8304D4}"/>
    <cellStyle name="40% - Accent2 4 9" xfId="355" xr:uid="{ACFB7F99-17E5-4A35-BF56-53047C315ADC}"/>
    <cellStyle name="40% - Accent2 4 9 2" xfId="1938" xr:uid="{4DE2A43F-1C31-4C8C-A0A7-8C1E1CD0003E}"/>
    <cellStyle name="40% - Accent2 4 9 2 2" xfId="8651" xr:uid="{AD7E229B-4FA8-44B0-A7EF-BC7F99E41203}"/>
    <cellStyle name="40% - Accent2 4 9 2 2 2" xfId="15344" xr:uid="{EA977C42-BA45-405A-A342-C435B240B604}"/>
    <cellStyle name="40% - Accent2 4 9 2 3" xfId="11937" xr:uid="{41E2B85F-4B29-4E18-83D0-E36BAE56FFA3}"/>
    <cellStyle name="40% - Accent2 4 9 2 4" xfId="5244" xr:uid="{0B842944-56F5-4480-83B1-0B5B806FE913}"/>
    <cellStyle name="40% - Accent2 4 9 3" xfId="7068" xr:uid="{636CFD4A-2784-4173-8432-BFFE489378C9}"/>
    <cellStyle name="40% - Accent2 4 9 3 2" xfId="13761" xr:uid="{C149F071-C42D-49EA-9D85-5133422D3ABB}"/>
    <cellStyle name="40% - Accent2 4 9 4" xfId="10354" xr:uid="{C1329C45-3D8C-4134-9786-270A031B9A77}"/>
    <cellStyle name="40% - Accent2 4 9 5" xfId="3661" xr:uid="{125543A8-6C30-4470-9BA1-3076A0D26303}"/>
    <cellStyle name="40% - Accent2 5" xfId="131" xr:uid="{69992FEE-F4D5-4F15-85E2-1F3EB5688E9F}"/>
    <cellStyle name="40% - Accent2 5 10" xfId="10250" xr:uid="{36310045-32EE-4F68-BF57-43D642BE78B5}"/>
    <cellStyle name="40% - Accent2 5 11" xfId="3557" xr:uid="{14FA9769-4D3C-4885-B38A-9D07C0DD0F26}"/>
    <cellStyle name="40% - Accent2 5 2" xfId="971" xr:uid="{B0EC8AFB-628F-41A1-84E1-7215DC9A820D}"/>
    <cellStyle name="40% - Accent2 5 2 2" xfId="1651" xr:uid="{015AD83B-E68E-4BF7-B187-D5DFC84A5B66}"/>
    <cellStyle name="40% - Accent2 5 2 2 2" xfId="3234" xr:uid="{BF743D64-A34E-4EBA-81C2-7FE474DB8EB8}"/>
    <cellStyle name="40% - Accent2 5 2 2 2 2" xfId="9947" xr:uid="{6C0E9905-106B-4809-A253-EC391B20EE4B}"/>
    <cellStyle name="40% - Accent2 5 2 2 2 2 2" xfId="16640" xr:uid="{0635AD83-6B6D-4F2B-8C6E-C2FE14D0DA08}"/>
    <cellStyle name="40% - Accent2 5 2 2 2 3" xfId="13233" xr:uid="{D9C47C53-1AFA-4921-816C-795350D7E772}"/>
    <cellStyle name="40% - Accent2 5 2 2 2 4" xfId="6540" xr:uid="{DDDD1E47-CDC3-46E8-B058-BCF6E09CB625}"/>
    <cellStyle name="40% - Accent2 5 2 2 3" xfId="8364" xr:uid="{2243B641-74FA-4872-8DEC-71447EE56CC8}"/>
    <cellStyle name="40% - Accent2 5 2 2 3 2" xfId="15057" xr:uid="{1CE6C7B7-3A11-4F26-BC91-23861107B1E4}"/>
    <cellStyle name="40% - Accent2 5 2 2 4" xfId="11650" xr:uid="{86616A4C-0050-4BF8-9643-87A83495B969}"/>
    <cellStyle name="40% - Accent2 5 2 2 5" xfId="4957" xr:uid="{1031ACDD-10B8-482E-A4E6-BB460D1EF48B}"/>
    <cellStyle name="40% - Accent2 5 2 3" xfId="2554" xr:uid="{F68B9CEC-4606-49F5-99EA-0B42994142D7}"/>
    <cellStyle name="40% - Accent2 5 2 3 2" xfId="9267" xr:uid="{7C1B16EE-D1E6-4E6C-A711-02E94F519A46}"/>
    <cellStyle name="40% - Accent2 5 2 3 2 2" xfId="15960" xr:uid="{EEFD1A83-0311-468B-A59F-F0969BEED824}"/>
    <cellStyle name="40% - Accent2 5 2 3 3" xfId="12553" xr:uid="{CCAB8075-CB4E-44E7-9DE2-103C0680ECDD}"/>
    <cellStyle name="40% - Accent2 5 2 3 4" xfId="5860" xr:uid="{C38043E9-EE17-4A9E-A8CF-41E210999D10}"/>
    <cellStyle name="40% - Accent2 5 2 4" xfId="7684" xr:uid="{C9BFB338-D326-4B4F-B79E-666A20E8D8D2}"/>
    <cellStyle name="40% - Accent2 5 2 4 2" xfId="14377" xr:uid="{5F232FD3-74C4-4D93-AFED-B42E45387E14}"/>
    <cellStyle name="40% - Accent2 5 2 5" xfId="10970" xr:uid="{D1CE4E79-BBBA-4400-98EB-303585BF1FCC}"/>
    <cellStyle name="40% - Accent2 5 2 6" xfId="4277" xr:uid="{180EF2E1-4537-4CB9-97C2-09DF98A98C7B}"/>
    <cellStyle name="40% - Accent2 5 3" xfId="714" xr:uid="{E5A32DB8-0E60-45B7-8357-085C09CF9746}"/>
    <cellStyle name="40% - Accent2 5 3 2" xfId="2297" xr:uid="{CCBBCDB0-222C-4F52-82C1-CE22D10548D8}"/>
    <cellStyle name="40% - Accent2 5 3 2 2" xfId="9010" xr:uid="{0D497E79-C098-4A7D-816D-C256C8C6108D}"/>
    <cellStyle name="40% - Accent2 5 3 2 2 2" xfId="15703" xr:uid="{8FCE64C4-81CB-4184-BA61-A7060C2C2798}"/>
    <cellStyle name="40% - Accent2 5 3 2 3" xfId="12296" xr:uid="{FAE46B0E-1275-455E-A3FF-2A99B825CCCC}"/>
    <cellStyle name="40% - Accent2 5 3 2 4" xfId="5603" xr:uid="{DD4CB4BE-8EF6-44F8-9B4A-D678F52AD87A}"/>
    <cellStyle name="40% - Accent2 5 3 3" xfId="7427" xr:uid="{E20DEDE6-F9D4-423C-B7CB-661AC199A09B}"/>
    <cellStyle name="40% - Accent2 5 3 3 2" xfId="14120" xr:uid="{3C0D9EDA-D270-43B5-93E6-532FD9310491}"/>
    <cellStyle name="40% - Accent2 5 3 4" xfId="10713" xr:uid="{E671F38B-FB64-4179-A129-AECF1C9E7720}"/>
    <cellStyle name="40% - Accent2 5 3 5" xfId="4020" xr:uid="{C99DC5FE-F75A-43D0-8ADB-CBE940EBB775}"/>
    <cellStyle name="40% - Accent2 5 4" xfId="1394" xr:uid="{2824BAE5-3566-4505-908D-AEB4086FAAFA}"/>
    <cellStyle name="40% - Accent2 5 4 2" xfId="2977" xr:uid="{48AAB69E-BC71-48EF-8622-A87CDA6A5423}"/>
    <cellStyle name="40% - Accent2 5 4 2 2" xfId="9690" xr:uid="{96887A7C-A30C-4D5D-8E85-E59F591826B6}"/>
    <cellStyle name="40% - Accent2 5 4 2 2 2" xfId="16383" xr:uid="{26EFD420-AFD0-4F41-A3F4-DDC54D3316E0}"/>
    <cellStyle name="40% - Accent2 5 4 2 3" xfId="12976" xr:uid="{ACE63325-AD7C-42D3-8FD8-28274E775A86}"/>
    <cellStyle name="40% - Accent2 5 4 2 4" xfId="6283" xr:uid="{8253A899-48D2-41BD-A158-6DE744883235}"/>
    <cellStyle name="40% - Accent2 5 4 3" xfId="8107" xr:uid="{17D155D4-2156-4334-8772-27D28AA2B706}"/>
    <cellStyle name="40% - Accent2 5 4 3 2" xfId="14800" xr:uid="{84F1037E-F17C-46E9-A4F4-AD1AF037206F}"/>
    <cellStyle name="40% - Accent2 5 4 4" xfId="11393" xr:uid="{D94006B6-5325-428F-AD51-CD5B52BCD261}"/>
    <cellStyle name="40% - Accent2 5 4 5" xfId="4700" xr:uid="{EF8C6E38-831D-46D5-88DC-8CE669DDF147}"/>
    <cellStyle name="40% - Accent2 5 5" xfId="372" xr:uid="{9FF95DCB-D129-46E1-AC74-DFEACE7CF9FD}"/>
    <cellStyle name="40% - Accent2 5 5 2" xfId="1955" xr:uid="{0B8DE9B5-A13A-4D05-B24E-B5BF9E3DD722}"/>
    <cellStyle name="40% - Accent2 5 5 2 2" xfId="8668" xr:uid="{B0BA5949-9441-42A7-8F02-80C794BD622E}"/>
    <cellStyle name="40% - Accent2 5 5 2 2 2" xfId="15361" xr:uid="{39F6E9B5-EF48-4D83-8D3C-AB755DFB7082}"/>
    <cellStyle name="40% - Accent2 5 5 2 3" xfId="11954" xr:uid="{DFA1D72E-254D-410C-A7B3-C68A3AAC9F77}"/>
    <cellStyle name="40% - Accent2 5 5 2 4" xfId="5261" xr:uid="{1B199537-FBA4-489A-8F66-A544FD8D4AB1}"/>
    <cellStyle name="40% - Accent2 5 5 3" xfId="7085" xr:uid="{20E74682-E47B-464B-827E-C4C15130CBDB}"/>
    <cellStyle name="40% - Accent2 5 5 3 2" xfId="13778" xr:uid="{CB866920-B56E-409A-AA9D-1BC8B9F505F4}"/>
    <cellStyle name="40% - Accent2 5 5 4" xfId="10371" xr:uid="{3A602EBF-9EC4-4F44-929E-554DB495E38F}"/>
    <cellStyle name="40% - Accent2 5 5 5" xfId="3678" xr:uid="{50F22D46-5FD0-409C-8E0F-027CF3524AEB}"/>
    <cellStyle name="40% - Accent2 5 6" xfId="1834" xr:uid="{151F154A-E541-483E-A6DA-1B89564EBE1F}"/>
    <cellStyle name="40% - Accent2 5 6 2" xfId="8547" xr:uid="{A0650C53-E3F8-439D-BCE2-BAD857F37F70}"/>
    <cellStyle name="40% - Accent2 5 6 2 2" xfId="15240" xr:uid="{7A12A5FF-D5B4-474A-A93C-199FE8AC4112}"/>
    <cellStyle name="40% - Accent2 5 6 3" xfId="11833" xr:uid="{6D72AF93-055C-4B40-83E6-06B57C26A633}"/>
    <cellStyle name="40% - Accent2 5 6 4" xfId="5140" xr:uid="{0F38A15B-E452-44A0-AD70-360E26BE39CE}"/>
    <cellStyle name="40% - Accent2 5 7" xfId="3417" xr:uid="{A849CF1F-B393-4415-81B5-EE3CD794D898}"/>
    <cellStyle name="40% - Accent2 5 7 2" xfId="10130" xr:uid="{74D4D06F-82FA-4994-B920-4EF4DA80B266}"/>
    <cellStyle name="40% - Accent2 5 7 2 2" xfId="16823" xr:uid="{DE621497-0F4A-4CFB-9E3D-33EB17929735}"/>
    <cellStyle name="40% - Accent2 5 7 3" xfId="13416" xr:uid="{BEA3BA4A-E694-4966-8F5C-A6CD600F787B}"/>
    <cellStyle name="40% - Accent2 5 7 4" xfId="6723" xr:uid="{7F40BE31-6D33-4ACE-A06F-8C8386C2BAEE}"/>
    <cellStyle name="40% - Accent2 5 8" xfId="251" xr:uid="{A2322392-EE8A-4D09-BFA7-6C0D9465D1FC}"/>
    <cellStyle name="40% - Accent2 5 8 2" xfId="13657" xr:uid="{B74CCFF4-A15D-48A5-9224-67ECCC2E7174}"/>
    <cellStyle name="40% - Accent2 5 8 3" xfId="6964" xr:uid="{B728EB0D-9BF3-4529-B77E-F65A9EB510F5}"/>
    <cellStyle name="40% - Accent2 5 9" xfId="6844" xr:uid="{CF15AFE2-BFA1-4CBA-BB08-9C506E8E4696}"/>
    <cellStyle name="40% - Accent2 5 9 2" xfId="13537" xr:uid="{D6CD85B2-168D-4638-8804-95947AAB2AC1}"/>
    <cellStyle name="40% - Accent2 6" xfId="150" xr:uid="{44AE266C-2261-4763-84DD-AD7212C895BF}"/>
    <cellStyle name="40% - Accent2 6 10" xfId="3576" xr:uid="{00FFE827-DA2C-4137-A5D4-A1A7359915C2}"/>
    <cellStyle name="40% - Accent2 6 2" xfId="962" xr:uid="{85AC61F1-35C8-40CE-B82C-C60C55D58DFB}"/>
    <cellStyle name="40% - Accent2 6 2 2" xfId="1642" xr:uid="{AB2EEAB7-F76F-4095-93A3-A65CCB96F18E}"/>
    <cellStyle name="40% - Accent2 6 2 2 2" xfId="3225" xr:uid="{42DBC529-FFC7-402D-8F5A-6D4AE9E91901}"/>
    <cellStyle name="40% - Accent2 6 2 2 2 2" xfId="9938" xr:uid="{5FB1531A-20AB-442B-812E-E561D597BA0F}"/>
    <cellStyle name="40% - Accent2 6 2 2 2 2 2" xfId="16631" xr:uid="{946D1561-8113-4908-AE2B-1D9066C7392F}"/>
    <cellStyle name="40% - Accent2 6 2 2 2 3" xfId="13224" xr:uid="{EB53978C-2B3C-4CD3-819F-CE505BA036C2}"/>
    <cellStyle name="40% - Accent2 6 2 2 2 4" xfId="6531" xr:uid="{2CCE4980-70EC-4A4D-B3EB-0036A8C4AB03}"/>
    <cellStyle name="40% - Accent2 6 2 2 3" xfId="8355" xr:uid="{CC535EFE-DF34-4B32-9570-827D861F1924}"/>
    <cellStyle name="40% - Accent2 6 2 2 3 2" xfId="15048" xr:uid="{D7967497-E623-4EEC-8ADC-CF2D45841762}"/>
    <cellStyle name="40% - Accent2 6 2 2 4" xfId="11641" xr:uid="{833272EC-49FE-484B-A63B-8DC23B88B197}"/>
    <cellStyle name="40% - Accent2 6 2 2 5" xfId="4948" xr:uid="{63DFC098-6C0C-4C9B-8999-223C3613F7BA}"/>
    <cellStyle name="40% - Accent2 6 2 3" xfId="2545" xr:uid="{AC1E0F72-8A24-4E1D-B04C-C81C2776260B}"/>
    <cellStyle name="40% - Accent2 6 2 3 2" xfId="9258" xr:uid="{CFC6D1E3-C69F-49AB-9953-A2FADD2DDCBB}"/>
    <cellStyle name="40% - Accent2 6 2 3 2 2" xfId="15951" xr:uid="{B8518220-7030-4C6C-85C4-1B5EDB912236}"/>
    <cellStyle name="40% - Accent2 6 2 3 3" xfId="12544" xr:uid="{96B2A46C-BD46-4465-9A9E-CC39FEF424B6}"/>
    <cellStyle name="40% - Accent2 6 2 3 4" xfId="5851" xr:uid="{49C4777D-566B-4B44-8AB2-0370E98B167A}"/>
    <cellStyle name="40% - Accent2 6 2 4" xfId="7675" xr:uid="{F377B852-B544-4C39-B79D-A23A7C2FE9C4}"/>
    <cellStyle name="40% - Accent2 6 2 4 2" xfId="14368" xr:uid="{17739F07-DCC9-4831-98D9-0941E99C8DE5}"/>
    <cellStyle name="40% - Accent2 6 2 5" xfId="10961" xr:uid="{7FC1D92E-CCA7-4CEE-839F-C1C1B4C9A112}"/>
    <cellStyle name="40% - Accent2 6 2 6" xfId="4268" xr:uid="{75A330F4-E912-412C-99FE-7C990FE65817}"/>
    <cellStyle name="40% - Accent2 6 3" xfId="1385" xr:uid="{4E60B985-A419-4FCC-B098-7DC7F42E6D83}"/>
    <cellStyle name="40% - Accent2 6 3 2" xfId="2968" xr:uid="{0EBF13CE-E12D-4E29-9AA0-3D564171F562}"/>
    <cellStyle name="40% - Accent2 6 3 2 2" xfId="9681" xr:uid="{47668B7A-6DC9-463F-8468-6FC9BBEDBED9}"/>
    <cellStyle name="40% - Accent2 6 3 2 2 2" xfId="16374" xr:uid="{7487E3C9-78EB-472B-B70C-0E3B7E4FFC16}"/>
    <cellStyle name="40% - Accent2 6 3 2 3" xfId="12967" xr:uid="{8E5D4410-3376-4980-BBB4-A836D6EC3E9B}"/>
    <cellStyle name="40% - Accent2 6 3 2 4" xfId="6274" xr:uid="{13A9AA23-0047-4A3E-96BE-AE462394383A}"/>
    <cellStyle name="40% - Accent2 6 3 3" xfId="8098" xr:uid="{EE0B29ED-A9BD-4440-8EAA-6047ECF99C98}"/>
    <cellStyle name="40% - Accent2 6 3 3 2" xfId="14791" xr:uid="{57C3E54C-E61D-4161-BB12-F421C79E2861}"/>
    <cellStyle name="40% - Accent2 6 3 4" xfId="11384" xr:uid="{D7644A85-4B39-4A2D-8D66-414DAB3BD5BB}"/>
    <cellStyle name="40% - Accent2 6 3 5" xfId="4691" xr:uid="{F1487F22-4FA3-43FE-A857-7DAFDCFF7059}"/>
    <cellStyle name="40% - Accent2 6 4" xfId="705" xr:uid="{351A1AC9-7009-40B2-9E13-B5F6A42D7141}"/>
    <cellStyle name="40% - Accent2 6 4 2" xfId="2288" xr:uid="{BFEF6358-8EE2-4D4F-80DB-985373713D95}"/>
    <cellStyle name="40% - Accent2 6 4 2 2" xfId="9001" xr:uid="{657E8BF9-1A8D-4217-92FE-567774A53E12}"/>
    <cellStyle name="40% - Accent2 6 4 2 2 2" xfId="15694" xr:uid="{C3EB3378-CEAB-469D-83B0-790FC8B0ACE9}"/>
    <cellStyle name="40% - Accent2 6 4 2 3" xfId="12287" xr:uid="{2339667F-CC3E-4F41-ADE2-1D21FDA13F57}"/>
    <cellStyle name="40% - Accent2 6 4 2 4" xfId="5594" xr:uid="{2AE17592-305E-427D-9052-D1CB8387438A}"/>
    <cellStyle name="40% - Accent2 6 4 3" xfId="7418" xr:uid="{C5FFEA29-8A0E-43E2-AEE5-A150B3CE308A}"/>
    <cellStyle name="40% - Accent2 6 4 3 2" xfId="14111" xr:uid="{B802F235-5E2E-4D6B-84A1-E194317D0F5C}"/>
    <cellStyle name="40% - Accent2 6 4 4" xfId="10704" xr:uid="{EDA7DC17-4447-4AFC-8B00-330D785E79B6}"/>
    <cellStyle name="40% - Accent2 6 4 5" xfId="4011" xr:uid="{119566B5-B502-4C46-9529-5154934099DF}"/>
    <cellStyle name="40% - Accent2 6 5" xfId="1853" xr:uid="{3309B41C-C265-4837-A8C4-27CCBCA22BD8}"/>
    <cellStyle name="40% - Accent2 6 5 2" xfId="8566" xr:uid="{0AD8A969-389F-41D6-93A9-B090BD564B87}"/>
    <cellStyle name="40% - Accent2 6 5 2 2" xfId="15259" xr:uid="{B31938A5-513A-4CC2-A49B-C52D05DEB489}"/>
    <cellStyle name="40% - Accent2 6 5 3" xfId="11852" xr:uid="{16828498-045C-4F3F-A3E8-619B4A84D229}"/>
    <cellStyle name="40% - Accent2 6 5 4" xfId="5159" xr:uid="{501801DB-01E6-4A6C-860E-878CBCAD0A1A}"/>
    <cellStyle name="40% - Accent2 6 6" xfId="3436" xr:uid="{B4E6F6A2-3B4A-4C7D-836B-37E9D38EDF42}"/>
    <cellStyle name="40% - Accent2 6 6 2" xfId="10149" xr:uid="{32734D22-078E-4E04-979B-580355374E36}"/>
    <cellStyle name="40% - Accent2 6 6 2 2" xfId="16842" xr:uid="{0CA826C9-D69A-4692-A656-D1C4FB9F8B70}"/>
    <cellStyle name="40% - Accent2 6 6 3" xfId="13435" xr:uid="{1747D78A-A1D4-484A-A0AB-726C2F2E6932}"/>
    <cellStyle name="40% - Accent2 6 6 4" xfId="6742" xr:uid="{D349260B-3692-4454-B4C3-67673C64043B}"/>
    <cellStyle name="40% - Accent2 6 7" xfId="270" xr:uid="{8342559A-DF0E-4A64-8683-5FAB9AA0B036}"/>
    <cellStyle name="40% - Accent2 6 7 2" xfId="13676" xr:uid="{586795BD-4A2D-4B39-A769-3ECE503CE0B2}"/>
    <cellStyle name="40% - Accent2 6 7 3" xfId="6983" xr:uid="{AD455202-520A-4AD7-AF7C-CFB8D0A390A8}"/>
    <cellStyle name="40% - Accent2 6 8" xfId="6863" xr:uid="{A814E5F7-D826-4EF4-B7BC-4AA50EA34A9F}"/>
    <cellStyle name="40% - Accent2 6 8 2" xfId="13556" xr:uid="{945BF5F5-EEE1-41E3-AAD4-F7AE55FD3AD2}"/>
    <cellStyle name="40% - Accent2 6 9" xfId="10269" xr:uid="{989813AB-850E-4A9E-B8D6-5EBF1CEB1101}"/>
    <cellStyle name="40% - Accent2 7" xfId="557" xr:uid="{BDC4B457-93C4-4649-AB51-814972532DF5}"/>
    <cellStyle name="40% - Accent2 7 2" xfId="1237" xr:uid="{6BE21EA3-306F-465E-84FD-BC6C7102165E}"/>
    <cellStyle name="40% - Accent2 7 2 2" xfId="2820" xr:uid="{665DD05A-DCD3-4343-ACB3-6DFEC1949E7B}"/>
    <cellStyle name="40% - Accent2 7 2 2 2" xfId="9533" xr:uid="{009E2C59-A8CE-496A-AD8C-645E956BDF14}"/>
    <cellStyle name="40% - Accent2 7 2 2 2 2" xfId="16226" xr:uid="{1FF9A662-1A76-4469-86C7-E1494E26FF9A}"/>
    <cellStyle name="40% - Accent2 7 2 2 3" xfId="12819" xr:uid="{FC538376-841C-4FCF-B4EA-4CFBB96B73C8}"/>
    <cellStyle name="40% - Accent2 7 2 2 4" xfId="6126" xr:uid="{A6BFA0EB-AD45-4932-A117-45904DADEBF9}"/>
    <cellStyle name="40% - Accent2 7 2 3" xfId="7950" xr:uid="{5B656BB2-7C71-4A62-B5CE-E15D7EB63C85}"/>
    <cellStyle name="40% - Accent2 7 2 3 2" xfId="14643" xr:uid="{6BE77802-B0E4-4A79-8FD3-7E361B22F8D8}"/>
    <cellStyle name="40% - Accent2 7 2 4" xfId="11236" xr:uid="{753E478D-2F86-4F71-8DDA-4ED2DD8F8BA4}"/>
    <cellStyle name="40% - Accent2 7 2 5" xfId="4543" xr:uid="{8A8E9557-4BE2-40B2-A2A2-44DF45C66F17}"/>
    <cellStyle name="40% - Accent2 7 3" xfId="2140" xr:uid="{3FD69157-A67B-43A1-A08A-297B2A2A2606}"/>
    <cellStyle name="40% - Accent2 7 3 2" xfId="8853" xr:uid="{E2780516-0C7C-4AB0-90A0-6225E73DC41E}"/>
    <cellStyle name="40% - Accent2 7 3 2 2" xfId="15546" xr:uid="{AC7EB24C-E3FE-4C25-9647-522910C72266}"/>
    <cellStyle name="40% - Accent2 7 3 3" xfId="12139" xr:uid="{276ECD6A-5067-4438-A26F-8C000F0D683F}"/>
    <cellStyle name="40% - Accent2 7 3 4" xfId="5446" xr:uid="{93EF5905-E450-422A-A02A-CEA4C1F46303}"/>
    <cellStyle name="40% - Accent2 7 4" xfId="7270" xr:uid="{E6C605A5-2720-46D3-AA15-A082BD1CED18}"/>
    <cellStyle name="40% - Accent2 7 4 2" xfId="13963" xr:uid="{8E3C899B-BDDA-46B8-8DB0-CEC24BB1A317}"/>
    <cellStyle name="40% - Accent2 7 5" xfId="10556" xr:uid="{15208D0B-720A-4BC8-A08A-8FC95A24D8BB}"/>
    <cellStyle name="40% - Accent2 7 6" xfId="3863" xr:uid="{D7876C42-414B-416D-A085-0780AAD6CB82}"/>
    <cellStyle name="40% - Accent2 8" xfId="814" xr:uid="{29E5865F-8820-40A7-BECE-3A39D3E2A949}"/>
    <cellStyle name="40% - Accent2 8 2" xfId="1494" xr:uid="{3C5127F5-D6D9-48DD-919C-B74E108FACF2}"/>
    <cellStyle name="40% - Accent2 8 2 2" xfId="3077" xr:uid="{41763A08-A46E-4CCE-8BD2-FBC965651AD6}"/>
    <cellStyle name="40% - Accent2 8 2 2 2" xfId="9790" xr:uid="{F9867303-6B7E-471E-BFD1-054D82410F3A}"/>
    <cellStyle name="40% - Accent2 8 2 2 2 2" xfId="16483" xr:uid="{3B0EB032-BBF7-4AC6-A9D8-A3C6B7C77E93}"/>
    <cellStyle name="40% - Accent2 8 2 2 3" xfId="13076" xr:uid="{E034B308-45A2-4500-912E-E855B55802B1}"/>
    <cellStyle name="40% - Accent2 8 2 2 4" xfId="6383" xr:uid="{E887452C-3236-4367-B886-24110B843C37}"/>
    <cellStyle name="40% - Accent2 8 2 3" xfId="8207" xr:uid="{1ED04EF5-0EB0-42E6-BEC4-0746DAAA2417}"/>
    <cellStyle name="40% - Accent2 8 2 3 2" xfId="14900" xr:uid="{5A4EF47E-2004-4E45-BA32-B7428B91B91F}"/>
    <cellStyle name="40% - Accent2 8 2 4" xfId="11493" xr:uid="{C87FFA7D-FE1B-4FDC-B9DA-BFF10F2EEE91}"/>
    <cellStyle name="40% - Accent2 8 2 5" xfId="4800" xr:uid="{459F4B52-1ACA-4695-BF15-26923AF531BD}"/>
    <cellStyle name="40% - Accent2 8 3" xfId="2397" xr:uid="{075C80C3-A9B4-4238-84E8-64D8467332A0}"/>
    <cellStyle name="40% - Accent2 8 3 2" xfId="9110" xr:uid="{850ACDCF-1373-4A4B-B6C4-114BD5A379C1}"/>
    <cellStyle name="40% - Accent2 8 3 2 2" xfId="15803" xr:uid="{40553B32-A19A-4C83-9CBD-03658F809E58}"/>
    <cellStyle name="40% - Accent2 8 3 3" xfId="12396" xr:uid="{902F55ED-841F-4DF8-8B78-EF1598697298}"/>
    <cellStyle name="40% - Accent2 8 3 4" xfId="5703" xr:uid="{0E772307-548F-4FA1-BE73-B74423D9095C}"/>
    <cellStyle name="40% - Accent2 8 4" xfId="7527" xr:uid="{55730F05-DB44-4A4C-9F14-D23542699917}"/>
    <cellStyle name="40% - Accent2 8 4 2" xfId="14220" xr:uid="{DBA70DA7-482F-4A4B-8379-6BE053B46F02}"/>
    <cellStyle name="40% - Accent2 8 5" xfId="10813" xr:uid="{6F005DAF-AF40-40EE-A2A0-27A5B7DA85E5}"/>
    <cellStyle name="40% - Accent2 8 6" xfId="4120" xr:uid="{AAC33C1E-8140-467A-895E-9A1BFE6D8FBD}"/>
    <cellStyle name="40% - Accent2 9" xfId="474" xr:uid="{EE225088-4E53-426F-8AD0-924DA8364A80}"/>
    <cellStyle name="40% - Accent2 9 2" xfId="1154" xr:uid="{54F898C6-CE4D-47FA-8041-EC7C3C77AD33}"/>
    <cellStyle name="40% - Accent2 9 2 2" xfId="2737" xr:uid="{559DA0CD-A078-41C8-AE74-FBD640DA5A03}"/>
    <cellStyle name="40% - Accent2 9 2 2 2" xfId="9450" xr:uid="{ED3F6417-7AA4-4161-BD36-BEB501A838AF}"/>
    <cellStyle name="40% - Accent2 9 2 2 2 2" xfId="16143" xr:uid="{EF283B8B-5F80-43F6-A3D3-49092B6A62B5}"/>
    <cellStyle name="40% - Accent2 9 2 2 3" xfId="12736" xr:uid="{2EF2E2B6-C5D1-46CD-B0EE-25DB39AE18F2}"/>
    <cellStyle name="40% - Accent2 9 2 2 4" xfId="6043" xr:uid="{EE115C4A-9C50-4CF4-804E-F2C26258A5DE}"/>
    <cellStyle name="40% - Accent2 9 2 3" xfId="7867" xr:uid="{B13A9159-CBC8-4CDE-A1C3-C62DF1DE6435}"/>
    <cellStyle name="40% - Accent2 9 2 3 2" xfId="14560" xr:uid="{395AD726-B4A5-4BA7-92DB-39AF3BCC8E30}"/>
    <cellStyle name="40% - Accent2 9 2 4" xfId="11153" xr:uid="{9C594575-12D5-4A65-A3F2-0DC8539122F4}"/>
    <cellStyle name="40% - Accent2 9 2 5" xfId="4460" xr:uid="{D8D9EFA2-D002-43F3-A673-862288D95AB8}"/>
    <cellStyle name="40% - Accent2 9 3" xfId="2057" xr:uid="{0ED194BE-A781-4ED4-8F50-30587AAB1E8F}"/>
    <cellStyle name="40% - Accent2 9 3 2" xfId="8770" xr:uid="{F660F014-8B40-4474-B753-E93497483573}"/>
    <cellStyle name="40% - Accent2 9 3 2 2" xfId="15463" xr:uid="{BBF95042-7ACA-41CC-8A2D-495BED7EEAF7}"/>
    <cellStyle name="40% - Accent2 9 3 3" xfId="12056" xr:uid="{4AB8C930-EF1F-4452-8F19-A867532D886F}"/>
    <cellStyle name="40% - Accent2 9 3 4" xfId="5363" xr:uid="{B5982FCE-5C88-47A4-B388-962CC74BA114}"/>
    <cellStyle name="40% - Accent2 9 4" xfId="7187" xr:uid="{46F22A41-D7AF-4EB3-AB55-6C1F2A64439F}"/>
    <cellStyle name="40% - Accent2 9 4 2" xfId="13880" xr:uid="{36D9F65C-9A31-4246-B264-B3866F6DE3ED}"/>
    <cellStyle name="40% - Accent2 9 5" xfId="10473" xr:uid="{2559B3B9-ECB3-43ED-BB02-F07131BF0342}"/>
    <cellStyle name="40% - Accent2 9 6" xfId="3780" xr:uid="{0440653E-80E2-4356-A25D-3FD3701F88F8}"/>
    <cellStyle name="40% - Accent3 10" xfId="426" xr:uid="{986FE0CB-D5F8-4D26-A7F2-28612EFD36DC}"/>
    <cellStyle name="40% - Accent3 10 2" xfId="2009" xr:uid="{6234DD71-8AFA-4879-852C-CF3E74ECE456}"/>
    <cellStyle name="40% - Accent3 10 2 2" xfId="8722" xr:uid="{EB9D66A2-DD49-4FC5-8085-FD5F5CAD1A6E}"/>
    <cellStyle name="40% - Accent3 10 2 2 2" xfId="15415" xr:uid="{C0256A32-A7E1-4605-8AAE-FC2AC63E111C}"/>
    <cellStyle name="40% - Accent3 10 2 3" xfId="12008" xr:uid="{174126FB-C897-445F-B494-2A77A61C77B8}"/>
    <cellStyle name="40% - Accent3 10 2 4" xfId="5315" xr:uid="{CF38EE0B-1F91-4BC1-8919-BF8CF8A864AD}"/>
    <cellStyle name="40% - Accent3 10 3" xfId="7139" xr:uid="{0271CEF5-8EF4-47AE-B1D5-731D3C6925F7}"/>
    <cellStyle name="40% - Accent3 10 3 2" xfId="13832" xr:uid="{372C760C-CBDD-4002-A0FD-905961DAAC77}"/>
    <cellStyle name="40% - Accent3 10 4" xfId="10425" xr:uid="{04F3554A-6E11-4927-9054-CCADE1876013}"/>
    <cellStyle name="40% - Accent3 10 5" xfId="3732" xr:uid="{51263BF1-CCBE-4694-8109-6D8907D0C917}"/>
    <cellStyle name="40% - Accent3 11" xfId="1106" xr:uid="{06196EA0-5E3B-4876-91EB-3D02CAE8A863}"/>
    <cellStyle name="40% - Accent3 11 2" xfId="2689" xr:uid="{3B610A82-9E10-421E-9F78-A475E6B5AE82}"/>
    <cellStyle name="40% - Accent3 11 2 2" xfId="9402" xr:uid="{EB3F6524-8305-4B10-8A0F-95ECC4DD1A6B}"/>
    <cellStyle name="40% - Accent3 11 2 2 2" xfId="16095" xr:uid="{E10B4C92-98ED-4C69-9730-D59FA953DB34}"/>
    <cellStyle name="40% - Accent3 11 2 3" xfId="12688" xr:uid="{97642D11-4DBE-4988-878E-257647CB32E6}"/>
    <cellStyle name="40% - Accent3 11 2 4" xfId="5995" xr:uid="{6D32326E-7C6E-4511-8AA9-1FF7CA87D45D}"/>
    <cellStyle name="40% - Accent3 11 3" xfId="7819" xr:uid="{EC426C44-0627-44D7-AFE5-D67694798433}"/>
    <cellStyle name="40% - Accent3 11 3 2" xfId="14512" xr:uid="{3D61D2E9-3F65-4FCD-ACAF-59652AB9C8B4}"/>
    <cellStyle name="40% - Accent3 11 4" xfId="11105" xr:uid="{D5E9D480-927F-4773-BF96-1D8B57880CCF}"/>
    <cellStyle name="40% - Accent3 11 5" xfId="4412" xr:uid="{B78A2394-DF3E-478C-8EF3-3464978792D3}"/>
    <cellStyle name="40% - Accent3 12" xfId="291" xr:uid="{C2822B31-59D1-42AD-8DA9-2428FA84B2C5}"/>
    <cellStyle name="40% - Accent3 12 2" xfId="1874" xr:uid="{E15E1713-C8D6-4B9A-81E1-91CEA082F6C6}"/>
    <cellStyle name="40% - Accent3 12 2 2" xfId="8587" xr:uid="{BF344E27-1F51-4896-B387-C65B9286C0DB}"/>
    <cellStyle name="40% - Accent3 12 2 2 2" xfId="15280" xr:uid="{5F574A33-9D29-4BE8-908C-8F0DA0E3CD96}"/>
    <cellStyle name="40% - Accent3 12 2 3" xfId="11873" xr:uid="{6CFD28E0-90AC-42C5-9F2D-B34A37AA3924}"/>
    <cellStyle name="40% - Accent3 12 2 4" xfId="5180" xr:uid="{88245A5B-5CEA-4B91-A0CD-1D4E9953C745}"/>
    <cellStyle name="40% - Accent3 12 3" xfId="7004" xr:uid="{45A5A5DC-8134-41C7-929A-310AD96D6851}"/>
    <cellStyle name="40% - Accent3 12 3 2" xfId="13697" xr:uid="{B7DC7487-9E84-4CE1-851E-F3B2143E690A}"/>
    <cellStyle name="40% - Accent3 12 4" xfId="10290" xr:uid="{4261B07D-E923-4602-B81B-5264844EF864}"/>
    <cellStyle name="40% - Accent3 12 5" xfId="3597" xr:uid="{D6081FC7-F2D1-4A74-8490-FA33F0896EDF}"/>
    <cellStyle name="40% - Accent3 13" xfId="1753" xr:uid="{0018C690-4129-4A81-9ECA-CFC87FC924A9}"/>
    <cellStyle name="40% - Accent3 13 2" xfId="8466" xr:uid="{A8188C87-7EE9-4473-B62C-4C50B19D1CD9}"/>
    <cellStyle name="40% - Accent3 13 2 2" xfId="15159" xr:uid="{04373719-6440-45CF-A71E-B080B4DC3471}"/>
    <cellStyle name="40% - Accent3 13 3" xfId="11752" xr:uid="{6F6E0078-1BB7-4982-9D40-56487FA1D48B}"/>
    <cellStyle name="40% - Accent3 13 4" xfId="5059" xr:uid="{87F1B34B-BBED-42AC-A678-D896702714D0}"/>
    <cellStyle name="40% - Accent3 14" xfId="3336" xr:uid="{AC246555-254B-44F5-9872-386D61259B4A}"/>
    <cellStyle name="40% - Accent3 14 2" xfId="10049" xr:uid="{39EE06FC-B012-435F-ADAA-D476C674C7DE}"/>
    <cellStyle name="40% - Accent3 14 2 2" xfId="16742" xr:uid="{C6D24ED6-8150-4469-A0B8-F25C3572AE88}"/>
    <cellStyle name="40% - Accent3 14 3" xfId="13335" xr:uid="{94A04181-D101-4211-9163-DF9739595E86}"/>
    <cellStyle name="40% - Accent3 14 4" xfId="6642" xr:uid="{6948A2CD-F1C4-4194-A1D6-96B9F8BE8328}"/>
    <cellStyle name="40% - Accent3 15" xfId="170" xr:uid="{94133376-2400-45FA-A7D9-6DC6C3A3A8F2}"/>
    <cellStyle name="40% - Accent3 15 2" xfId="13576" xr:uid="{BAE6257A-ACE2-4377-8A57-7A781DEEE21F}"/>
    <cellStyle name="40% - Accent3 15 3" xfId="6883" xr:uid="{B9468A18-9041-4DE4-A710-DD06A5A123F2}"/>
    <cellStyle name="40% - Accent3 16" xfId="3459" xr:uid="{F9C8F165-0E90-4FD7-B569-CBA2786EF6E9}"/>
    <cellStyle name="40% - Accent3 16 2" xfId="13456" xr:uid="{F7A6F8D6-46C7-462A-95DF-FF5BF08B2A37}"/>
    <cellStyle name="40% - Accent3 16 3" xfId="6763" xr:uid="{E2DADCA0-A121-451C-AB9F-1F2CB11E4E23}"/>
    <cellStyle name="40% - Accent3 17" xfId="10169" xr:uid="{E7298BE5-6B25-4B78-8588-BF3F005A2DA4}"/>
    <cellStyle name="40% - Accent3 18" xfId="3476" xr:uid="{A9E78660-05B4-42CC-824D-F1EDAD1612B3}"/>
    <cellStyle name="40% - Accent3 19" xfId="16864" xr:uid="{0E6DA67A-B643-4DA3-8E8D-4C150F180CC6}"/>
    <cellStyle name="40% - Accent3 2" xfId="58" xr:uid="{0479E430-E6DA-4DB3-94CB-91B07784EBF8}"/>
    <cellStyle name="40% - Accent3 2 10" xfId="305" xr:uid="{96DF43A4-79FD-4AB4-AC1D-8D3DCA9631F8}"/>
    <cellStyle name="40% - Accent3 2 10 2" xfId="1888" xr:uid="{E359C1CE-DCE0-4FAE-B39B-4C3B14D5FD78}"/>
    <cellStyle name="40% - Accent3 2 10 2 2" xfId="8601" xr:uid="{B5BEB769-09D8-483C-A67B-1E4BAB475FEE}"/>
    <cellStyle name="40% - Accent3 2 10 2 2 2" xfId="15294" xr:uid="{3F3154FF-B0F2-4A8C-8482-36F8CF834A64}"/>
    <cellStyle name="40% - Accent3 2 10 2 3" xfId="11887" xr:uid="{6C7EF093-7D9F-4066-B562-44685F2990EC}"/>
    <cellStyle name="40% - Accent3 2 10 2 4" xfId="5194" xr:uid="{40825EC4-6AE6-4D69-81A4-C3B19117DF26}"/>
    <cellStyle name="40% - Accent3 2 10 3" xfId="7018" xr:uid="{AFC3B00E-582F-4952-9F05-7B70CF084EEB}"/>
    <cellStyle name="40% - Accent3 2 10 3 2" xfId="13711" xr:uid="{41202157-24D4-4380-9A23-9EAC53BC728F}"/>
    <cellStyle name="40% - Accent3 2 10 4" xfId="10304" xr:uid="{08C24EA8-114E-406D-A767-839CD19E0E45}"/>
    <cellStyle name="40% - Accent3 2 10 5" xfId="3611" xr:uid="{9734E9DA-9E1E-4EE3-9BFC-E96BF9ECC984}"/>
    <cellStyle name="40% - Accent3 2 11" xfId="1767" xr:uid="{DE2EEC73-B515-4D3D-8612-7F8205E9C49E}"/>
    <cellStyle name="40% - Accent3 2 11 2" xfId="8480" xr:uid="{4175F2E5-C26F-41AE-B600-6E34A2F67AA5}"/>
    <cellStyle name="40% - Accent3 2 11 2 2" xfId="15173" xr:uid="{1641AC87-F0CA-49E2-8179-43B57D54FB3B}"/>
    <cellStyle name="40% - Accent3 2 11 3" xfId="11766" xr:uid="{333C1B93-E77D-4114-A99D-10535A22DB1E}"/>
    <cellStyle name="40% - Accent3 2 11 4" xfId="5073" xr:uid="{E3A6DE1E-F912-4DFE-85A7-2E188F5C16CC}"/>
    <cellStyle name="40% - Accent3 2 12" xfId="3350" xr:uid="{D4746DCD-0999-4801-AAC9-ED7E697F363A}"/>
    <cellStyle name="40% - Accent3 2 12 2" xfId="10063" xr:uid="{2E12E37D-5992-4EEA-B7FD-607BC761883E}"/>
    <cellStyle name="40% - Accent3 2 12 2 2" xfId="16756" xr:uid="{82378EF6-EDD9-4AD0-A606-EA613850A831}"/>
    <cellStyle name="40% - Accent3 2 12 3" xfId="13349" xr:uid="{E2EF3400-FE1B-41C5-A5CC-58BB6B90FBA7}"/>
    <cellStyle name="40% - Accent3 2 12 4" xfId="6656" xr:uid="{D4F67E8E-B7B4-47AE-AA27-291819B118B3}"/>
    <cellStyle name="40% - Accent3 2 13" xfId="184" xr:uid="{95BC8C4A-AEB6-4136-84A6-D10D3839C90E}"/>
    <cellStyle name="40% - Accent3 2 13 2" xfId="13590" xr:uid="{27A38515-2CC3-43CF-AC47-EEB53E2E1FB9}"/>
    <cellStyle name="40% - Accent3 2 13 3" xfId="6897" xr:uid="{C4BF8419-2AD9-474F-AB77-A7FCE4DE542B}"/>
    <cellStyle name="40% - Accent3 2 14" xfId="6777" xr:uid="{BFCB5F48-D88B-46EB-8DF5-5D09F33FADAB}"/>
    <cellStyle name="40% - Accent3 2 14 2" xfId="13470" xr:uid="{5EBF7C66-67A0-4622-AB37-6E0349B96848}"/>
    <cellStyle name="40% - Accent3 2 15" xfId="10183" xr:uid="{60A3F634-D359-4434-9DD5-F8FB8A4EE29A}"/>
    <cellStyle name="40% - Accent3 2 16" xfId="3490" xr:uid="{F148D0A5-C481-4C47-BF5B-C84E1759F9FD}"/>
    <cellStyle name="40% - Accent3 2 2" xfId="92" xr:uid="{56967ACA-7FE0-4449-BBAB-C53B64736DA0}"/>
    <cellStyle name="40% - Accent3 2 2 10" xfId="1797" xr:uid="{4BF9CA3A-AC3E-4DC1-A6B7-DAEBABB64F6F}"/>
    <cellStyle name="40% - Accent3 2 2 10 2" xfId="8510" xr:uid="{7BD39CB0-47F4-46A8-BFF4-E3361BB69DCC}"/>
    <cellStyle name="40% - Accent3 2 2 10 2 2" xfId="15203" xr:uid="{A35771C4-F2CD-4F59-9F9C-FAFFA0447C4C}"/>
    <cellStyle name="40% - Accent3 2 2 10 3" xfId="11796" xr:uid="{018F93C3-1C68-4481-B3D1-4C77E17FDCC6}"/>
    <cellStyle name="40% - Accent3 2 2 10 4" xfId="5103" xr:uid="{335C7BC0-F83F-4426-952F-CF112863C3AF}"/>
    <cellStyle name="40% - Accent3 2 2 11" xfId="3380" xr:uid="{B53F078F-63C0-4370-BD4E-2CE221503CFF}"/>
    <cellStyle name="40% - Accent3 2 2 11 2" xfId="10093" xr:uid="{3E80E23A-1FBD-496B-8736-7DDC0B4C1454}"/>
    <cellStyle name="40% - Accent3 2 2 11 2 2" xfId="16786" xr:uid="{FD8BCCD9-2B67-44DF-8145-75E683AB768D}"/>
    <cellStyle name="40% - Accent3 2 2 11 3" xfId="13379" xr:uid="{DFC8F0BE-631C-4F8B-A185-216518630846}"/>
    <cellStyle name="40% - Accent3 2 2 11 4" xfId="6686" xr:uid="{7F505731-A791-47A7-9314-ACAA99506162}"/>
    <cellStyle name="40% - Accent3 2 2 12" xfId="214" xr:uid="{F9C0C340-0D1E-4C48-B563-5839BC506BD6}"/>
    <cellStyle name="40% - Accent3 2 2 12 2" xfId="13620" xr:uid="{77755DFA-8FDE-407D-8C29-DE5757A91C9D}"/>
    <cellStyle name="40% - Accent3 2 2 12 3" xfId="6927" xr:uid="{5477F5E5-8F9E-434B-A14F-03D64CF0FB89}"/>
    <cellStyle name="40% - Accent3 2 2 13" xfId="6807" xr:uid="{9004F3D7-C1E9-4F40-82F1-F1C1C87CA137}"/>
    <cellStyle name="40% - Accent3 2 2 13 2" xfId="13500" xr:uid="{16B66BF6-8280-4DEA-88B9-F2870895C70C}"/>
    <cellStyle name="40% - Accent3 2 2 14" xfId="10213" xr:uid="{728889D1-AB84-498D-B776-9CF249D0D801}"/>
    <cellStyle name="40% - Accent3 2 2 15" xfId="3520" xr:uid="{C8C54218-E5CB-44EB-A244-7FBF281DB09A}"/>
    <cellStyle name="40% - Accent3 2 2 2" xfId="718" xr:uid="{768D5239-059E-45B8-A9AF-205BA352C1AC}"/>
    <cellStyle name="40% - Accent3 2 2 2 2" xfId="975" xr:uid="{84032DCC-E7DD-4BAB-A828-67BE1CB58104}"/>
    <cellStyle name="40% - Accent3 2 2 2 2 2" xfId="1655" xr:uid="{4F9DD888-9A6D-4FAB-84BB-585B5CAEA141}"/>
    <cellStyle name="40% - Accent3 2 2 2 2 2 2" xfId="3238" xr:uid="{1CEA88B7-0644-4CF4-980F-AFC36A8A82C3}"/>
    <cellStyle name="40% - Accent3 2 2 2 2 2 2 2" xfId="9951" xr:uid="{84F055EA-39FF-4FD8-BA66-C5D191883D0F}"/>
    <cellStyle name="40% - Accent3 2 2 2 2 2 2 2 2" xfId="16644" xr:uid="{F2D5DBE8-013D-42C7-B613-8ED8F5CC9E54}"/>
    <cellStyle name="40% - Accent3 2 2 2 2 2 2 3" xfId="13237" xr:uid="{235ACDC6-671D-487A-95A8-84FDF176695B}"/>
    <cellStyle name="40% - Accent3 2 2 2 2 2 2 4" xfId="6544" xr:uid="{FAB87590-BCB7-4D90-A13C-C2B716BB3627}"/>
    <cellStyle name="40% - Accent3 2 2 2 2 2 3" xfId="8368" xr:uid="{94938E40-6D12-4B09-BEF1-F88EEA938C8C}"/>
    <cellStyle name="40% - Accent3 2 2 2 2 2 3 2" xfId="15061" xr:uid="{9AE88918-6F69-4DA8-B2CC-B9635B3DF6AB}"/>
    <cellStyle name="40% - Accent3 2 2 2 2 2 4" xfId="11654" xr:uid="{F786F92A-1A0F-49A2-97F4-33B66824D166}"/>
    <cellStyle name="40% - Accent3 2 2 2 2 2 5" xfId="4961" xr:uid="{E5274DBE-AA30-4505-B8AE-74630D06E7DD}"/>
    <cellStyle name="40% - Accent3 2 2 2 2 3" xfId="2558" xr:uid="{FB4892A3-FA4F-4223-ABCE-02AFB3EF8A9E}"/>
    <cellStyle name="40% - Accent3 2 2 2 2 3 2" xfId="9271" xr:uid="{D17D5F87-D56C-41A0-9601-B753BA94F874}"/>
    <cellStyle name="40% - Accent3 2 2 2 2 3 2 2" xfId="15964" xr:uid="{5FAFAFA4-6748-49F7-B46B-5E23C7812EA4}"/>
    <cellStyle name="40% - Accent3 2 2 2 2 3 3" xfId="12557" xr:uid="{8029A7BE-64DE-424D-B871-67E440CAA392}"/>
    <cellStyle name="40% - Accent3 2 2 2 2 3 4" xfId="5864" xr:uid="{2AB1689D-C68B-413E-9961-04D429940C43}"/>
    <cellStyle name="40% - Accent3 2 2 2 2 4" xfId="7688" xr:uid="{59D875DE-39E0-49EF-9BF1-913F487CBC01}"/>
    <cellStyle name="40% - Accent3 2 2 2 2 4 2" xfId="14381" xr:uid="{0BA42D1A-AA3B-400D-86DD-9FF2A3219DD0}"/>
    <cellStyle name="40% - Accent3 2 2 2 2 5" xfId="10974" xr:uid="{52570E25-FCCB-40CC-9208-DBB18D431285}"/>
    <cellStyle name="40% - Accent3 2 2 2 2 6" xfId="4281" xr:uid="{DFA5356C-E137-4E0D-84CE-3289DDE2FE77}"/>
    <cellStyle name="40% - Accent3 2 2 2 3" xfId="1398" xr:uid="{12EB3432-B6F4-42BA-A573-8D77B8DE0189}"/>
    <cellStyle name="40% - Accent3 2 2 2 3 2" xfId="2981" xr:uid="{BB746DE6-F27F-417F-8D2E-726E5DB1BF8E}"/>
    <cellStyle name="40% - Accent3 2 2 2 3 2 2" xfId="9694" xr:uid="{E972AD2B-A74A-4B83-A2D5-17CC49D32D04}"/>
    <cellStyle name="40% - Accent3 2 2 2 3 2 2 2" xfId="16387" xr:uid="{3625DF73-FDCA-4140-A2D5-1E400CCCCE61}"/>
    <cellStyle name="40% - Accent3 2 2 2 3 2 3" xfId="12980" xr:uid="{EF7C77AE-EEEA-4BA1-A92F-666EBA874E58}"/>
    <cellStyle name="40% - Accent3 2 2 2 3 2 4" xfId="6287" xr:uid="{770EB737-CF5B-47F3-B4E2-5F983189C9D9}"/>
    <cellStyle name="40% - Accent3 2 2 2 3 3" xfId="8111" xr:uid="{2F6D8B60-CADF-4EB3-9DF9-6948B2CEB726}"/>
    <cellStyle name="40% - Accent3 2 2 2 3 3 2" xfId="14804" xr:uid="{281B1436-D004-4E6B-B41F-C5CCE12C58EF}"/>
    <cellStyle name="40% - Accent3 2 2 2 3 4" xfId="11397" xr:uid="{BBF6A74E-D6F1-47D7-95DB-D217715C408C}"/>
    <cellStyle name="40% - Accent3 2 2 2 3 5" xfId="4704" xr:uid="{24FB984F-9AB9-4181-8AE9-8CCEBE1E7A44}"/>
    <cellStyle name="40% - Accent3 2 2 2 4" xfId="2301" xr:uid="{BD22BE4A-A4BE-4C63-BB04-BF8E26992BCC}"/>
    <cellStyle name="40% - Accent3 2 2 2 4 2" xfId="9014" xr:uid="{EE5D8D20-6AC1-4A5C-9A48-47F61AF34616}"/>
    <cellStyle name="40% - Accent3 2 2 2 4 2 2" xfId="15707" xr:uid="{5653C082-E4E8-45B9-AC5B-2EED291D1401}"/>
    <cellStyle name="40% - Accent3 2 2 2 4 3" xfId="12300" xr:uid="{B189465F-787C-44D0-A408-5A040382E6B0}"/>
    <cellStyle name="40% - Accent3 2 2 2 4 4" xfId="5607" xr:uid="{B7AEE074-C4CE-4B81-B1E0-790715F67630}"/>
    <cellStyle name="40% - Accent3 2 2 2 5" xfId="7431" xr:uid="{459A4588-C618-495B-907A-6456F74738B9}"/>
    <cellStyle name="40% - Accent3 2 2 2 5 2" xfId="14124" xr:uid="{90524CA6-B6CD-47D9-B474-D1E2DE80C853}"/>
    <cellStyle name="40% - Accent3 2 2 2 6" xfId="10717" xr:uid="{175B1D0B-DDE4-41F1-8094-54B9EF4FFC72}"/>
    <cellStyle name="40% - Accent3 2 2 2 7" xfId="4024" xr:uid="{F39D615A-4649-4F19-8D0C-C92D03BEAA81}"/>
    <cellStyle name="40% - Accent3 2 2 3" xfId="717" xr:uid="{6A8FD3BD-6E27-4B39-85E4-6F5851AA15C6}"/>
    <cellStyle name="40% - Accent3 2 2 3 2" xfId="974" xr:uid="{ADB34730-87BD-4311-A3C6-C997C0F4B273}"/>
    <cellStyle name="40% - Accent3 2 2 3 2 2" xfId="1654" xr:uid="{8078E162-D4FE-4F4A-9535-32E0E42026EB}"/>
    <cellStyle name="40% - Accent3 2 2 3 2 2 2" xfId="3237" xr:uid="{4FF121A0-1995-4172-99A9-F2EC1544A3A6}"/>
    <cellStyle name="40% - Accent3 2 2 3 2 2 2 2" xfId="9950" xr:uid="{DA05DF28-EA13-40F7-9643-1B6296B0196A}"/>
    <cellStyle name="40% - Accent3 2 2 3 2 2 2 2 2" xfId="16643" xr:uid="{DF23996D-81A3-4160-8F8B-515F9766FA37}"/>
    <cellStyle name="40% - Accent3 2 2 3 2 2 2 3" xfId="13236" xr:uid="{73592D7C-FEDB-4229-8A48-BC2492AE149D}"/>
    <cellStyle name="40% - Accent3 2 2 3 2 2 2 4" xfId="6543" xr:uid="{FBE3886D-6A0D-4C39-9306-312FFA992E77}"/>
    <cellStyle name="40% - Accent3 2 2 3 2 2 3" xfId="8367" xr:uid="{A0A1D584-EACF-4E88-82D8-0F9009DA3311}"/>
    <cellStyle name="40% - Accent3 2 2 3 2 2 3 2" xfId="15060" xr:uid="{EEBAE99C-D379-4E95-AA6F-0516EBE6804B}"/>
    <cellStyle name="40% - Accent3 2 2 3 2 2 4" xfId="11653" xr:uid="{22DC309D-52BA-43A9-971D-9D4D0B5B8CF8}"/>
    <cellStyle name="40% - Accent3 2 2 3 2 2 5" xfId="4960" xr:uid="{E10059A3-686C-4F52-829B-D276F076CB71}"/>
    <cellStyle name="40% - Accent3 2 2 3 2 3" xfId="2557" xr:uid="{48B0A4A6-2A1A-48EA-ADE0-143C2DA97AB0}"/>
    <cellStyle name="40% - Accent3 2 2 3 2 3 2" xfId="9270" xr:uid="{14493291-994F-407B-B834-ABD0F2785B65}"/>
    <cellStyle name="40% - Accent3 2 2 3 2 3 2 2" xfId="15963" xr:uid="{D423C32B-AE7E-4642-A55F-23D311907AA1}"/>
    <cellStyle name="40% - Accent3 2 2 3 2 3 3" xfId="12556" xr:uid="{1B9E07B8-6DAD-4EDF-8716-8D8BD924B8ED}"/>
    <cellStyle name="40% - Accent3 2 2 3 2 3 4" xfId="5863" xr:uid="{754B3280-2B62-467D-BE72-3F120F96A45F}"/>
    <cellStyle name="40% - Accent3 2 2 3 2 4" xfId="7687" xr:uid="{867F2192-762A-498B-B924-CD8174742101}"/>
    <cellStyle name="40% - Accent3 2 2 3 2 4 2" xfId="14380" xr:uid="{3FB33C30-D275-4EAB-BC64-8C042966BCA7}"/>
    <cellStyle name="40% - Accent3 2 2 3 2 5" xfId="10973" xr:uid="{981BF420-ACB7-4207-8761-0A4292401470}"/>
    <cellStyle name="40% - Accent3 2 2 3 2 6" xfId="4280" xr:uid="{88CCE025-ACE0-4F9C-A092-09D74106B594}"/>
    <cellStyle name="40% - Accent3 2 2 3 3" xfId="1397" xr:uid="{E6D66171-7285-4DAD-B0B8-E27FBF59CCC1}"/>
    <cellStyle name="40% - Accent3 2 2 3 3 2" xfId="2980" xr:uid="{EB39560F-98C6-4855-A1AF-008F02A16B7E}"/>
    <cellStyle name="40% - Accent3 2 2 3 3 2 2" xfId="9693" xr:uid="{31EEF7DE-4C66-4CA0-B027-EACC0871E5B2}"/>
    <cellStyle name="40% - Accent3 2 2 3 3 2 2 2" xfId="16386" xr:uid="{35B4A852-B959-4ADB-B61E-78E1EE8C54AD}"/>
    <cellStyle name="40% - Accent3 2 2 3 3 2 3" xfId="12979" xr:uid="{A7434DF4-A799-48DF-950B-433CB238BDE2}"/>
    <cellStyle name="40% - Accent3 2 2 3 3 2 4" xfId="6286" xr:uid="{C6EDB2F3-EAC0-4FC0-B6E2-ABE614E2A851}"/>
    <cellStyle name="40% - Accent3 2 2 3 3 3" xfId="8110" xr:uid="{63BC695D-E465-4DC2-BA51-71623789C191}"/>
    <cellStyle name="40% - Accent3 2 2 3 3 3 2" xfId="14803" xr:uid="{05772DC5-7DFB-4C60-A6F1-745648FCE699}"/>
    <cellStyle name="40% - Accent3 2 2 3 3 4" xfId="11396" xr:uid="{E7C63551-4953-4126-B351-194440429D6F}"/>
    <cellStyle name="40% - Accent3 2 2 3 3 5" xfId="4703" xr:uid="{A72AB1E0-1D6C-4863-8DC5-771EA2623BA0}"/>
    <cellStyle name="40% - Accent3 2 2 3 4" xfId="2300" xr:uid="{216E63DB-E56C-4E42-AB7D-DCB1AB02A835}"/>
    <cellStyle name="40% - Accent3 2 2 3 4 2" xfId="9013" xr:uid="{8E986821-C7F6-437A-BFA1-78549C18B0E1}"/>
    <cellStyle name="40% - Accent3 2 2 3 4 2 2" xfId="15706" xr:uid="{9F2F538B-D87C-4436-A0FA-0921BF7E2CA8}"/>
    <cellStyle name="40% - Accent3 2 2 3 4 3" xfId="12299" xr:uid="{451BD2DA-5E82-4164-986F-7CFEAF04B90D}"/>
    <cellStyle name="40% - Accent3 2 2 3 4 4" xfId="5606" xr:uid="{450899B1-FE68-4B9A-A9D0-F11066AED9B7}"/>
    <cellStyle name="40% - Accent3 2 2 3 5" xfId="7430" xr:uid="{8B85FFA6-3B3E-4EF0-A349-E7F34A436B0A}"/>
    <cellStyle name="40% - Accent3 2 2 3 5 2" xfId="14123" xr:uid="{F7D5EDDC-0C84-4370-ADAD-B80AEA14449B}"/>
    <cellStyle name="40% - Accent3 2 2 3 6" xfId="10716" xr:uid="{D4F6B3AC-C34B-4608-8ADD-D6A18E297AE8}"/>
    <cellStyle name="40% - Accent3 2 2 3 7" xfId="4023" xr:uid="{742AF273-38BC-472C-A0AA-DC72C115A90F}"/>
    <cellStyle name="40% - Accent3 2 2 4" xfId="603" xr:uid="{C03FA3C4-1E27-43B1-81EC-2B9E51214A45}"/>
    <cellStyle name="40% - Accent3 2 2 4 2" xfId="1283" xr:uid="{39469B49-001E-4678-A964-863287BCEF17}"/>
    <cellStyle name="40% - Accent3 2 2 4 2 2" xfId="2866" xr:uid="{49A6CE46-A450-4A26-B6AE-DDBCF2436201}"/>
    <cellStyle name="40% - Accent3 2 2 4 2 2 2" xfId="9579" xr:uid="{DBCC495E-153D-4567-AF40-BBC9B0BDCC97}"/>
    <cellStyle name="40% - Accent3 2 2 4 2 2 2 2" xfId="16272" xr:uid="{233EA4A1-5B7A-4A81-976E-D1E8003B4B57}"/>
    <cellStyle name="40% - Accent3 2 2 4 2 2 3" xfId="12865" xr:uid="{54060AB6-B5B6-4D1F-A948-7AE66BFB7214}"/>
    <cellStyle name="40% - Accent3 2 2 4 2 2 4" xfId="6172" xr:uid="{2081F4E1-A124-4A6F-B599-6CC46C585364}"/>
    <cellStyle name="40% - Accent3 2 2 4 2 3" xfId="7996" xr:uid="{CA08E200-1E4B-466D-BCC0-EA1461001708}"/>
    <cellStyle name="40% - Accent3 2 2 4 2 3 2" xfId="14689" xr:uid="{261A97EC-6B69-4E2D-9874-0D1CD3BDE9AE}"/>
    <cellStyle name="40% - Accent3 2 2 4 2 4" xfId="11282" xr:uid="{B263DC7F-BF66-4F01-9E63-1E1E2BC3F75B}"/>
    <cellStyle name="40% - Accent3 2 2 4 2 5" xfId="4589" xr:uid="{EDFE44F2-13E7-4E7F-98EA-2FCFCC93244D}"/>
    <cellStyle name="40% - Accent3 2 2 4 3" xfId="2186" xr:uid="{A03CF778-B357-4242-A21D-F8503753A18B}"/>
    <cellStyle name="40% - Accent3 2 2 4 3 2" xfId="8899" xr:uid="{D4932D68-6AC8-43CF-8F58-4414AFB5C766}"/>
    <cellStyle name="40% - Accent3 2 2 4 3 2 2" xfId="15592" xr:uid="{8504C295-7AB9-4C2F-A851-765ACF1C36B9}"/>
    <cellStyle name="40% - Accent3 2 2 4 3 3" xfId="12185" xr:uid="{4AC1ABD7-2723-4054-A6FF-9BEAC334804D}"/>
    <cellStyle name="40% - Accent3 2 2 4 3 4" xfId="5492" xr:uid="{3E88B4A5-A8CB-4DDA-B8DB-CDA939A8EEBF}"/>
    <cellStyle name="40% - Accent3 2 2 4 4" xfId="7316" xr:uid="{5D79130F-EED3-4745-9207-88C5CA00EE74}"/>
    <cellStyle name="40% - Accent3 2 2 4 4 2" xfId="14009" xr:uid="{E20A7B98-B199-484C-9136-1A94C943F098}"/>
    <cellStyle name="40% - Accent3 2 2 4 5" xfId="10602" xr:uid="{85C04DBF-E0D9-4202-9A10-05CC7A4FD01D}"/>
    <cellStyle name="40% - Accent3 2 2 4 6" xfId="3909" xr:uid="{3E286B8C-7D97-42CD-A437-BD6DED75B174}"/>
    <cellStyle name="40% - Accent3 2 2 5" xfId="860" xr:uid="{895D9A0B-227D-493E-A529-19FA0D5079DC}"/>
    <cellStyle name="40% - Accent3 2 2 5 2" xfId="1540" xr:uid="{BE2C4550-C814-42DD-B4CD-32A7B9055D22}"/>
    <cellStyle name="40% - Accent3 2 2 5 2 2" xfId="3123" xr:uid="{33A7F1DF-7452-4D5D-B840-B40BFE0C9A12}"/>
    <cellStyle name="40% - Accent3 2 2 5 2 2 2" xfId="9836" xr:uid="{E177BFEA-4393-4577-A18F-6245C35C48FF}"/>
    <cellStyle name="40% - Accent3 2 2 5 2 2 2 2" xfId="16529" xr:uid="{429590FC-ED64-44D9-8208-7EE00C14038D}"/>
    <cellStyle name="40% - Accent3 2 2 5 2 2 3" xfId="13122" xr:uid="{18344990-6AF9-4EDB-9017-C5F9C1841599}"/>
    <cellStyle name="40% - Accent3 2 2 5 2 2 4" xfId="6429" xr:uid="{67F7E0AB-5AE0-4AE5-8913-CF20DBBF0FF3}"/>
    <cellStyle name="40% - Accent3 2 2 5 2 3" xfId="8253" xr:uid="{E747B6E4-9823-4173-9988-2A42576DC2B2}"/>
    <cellStyle name="40% - Accent3 2 2 5 2 3 2" xfId="14946" xr:uid="{D7CCE3AB-C5A5-4F08-959C-4106E10891A4}"/>
    <cellStyle name="40% - Accent3 2 2 5 2 4" xfId="11539" xr:uid="{511B74A0-B2F2-4443-8DC0-00865343817D}"/>
    <cellStyle name="40% - Accent3 2 2 5 2 5" xfId="4846" xr:uid="{F457A066-3207-41BE-A65E-759A8406EC37}"/>
    <cellStyle name="40% - Accent3 2 2 5 3" xfId="2443" xr:uid="{227FD998-01E2-4D01-A103-670D7FEFBAAA}"/>
    <cellStyle name="40% - Accent3 2 2 5 3 2" xfId="9156" xr:uid="{37790AB4-BBA6-45A5-8ED1-B27C58896A7A}"/>
    <cellStyle name="40% - Accent3 2 2 5 3 2 2" xfId="15849" xr:uid="{BCA61489-FE6D-4AC6-9E7D-61BE00C328F8}"/>
    <cellStyle name="40% - Accent3 2 2 5 3 3" xfId="12442" xr:uid="{C0DB12EA-F370-4AAC-8E02-C2ABEEB73C37}"/>
    <cellStyle name="40% - Accent3 2 2 5 3 4" xfId="5749" xr:uid="{7A4C9E36-1BA7-44C0-BCCA-6C3C229CB360}"/>
    <cellStyle name="40% - Accent3 2 2 5 4" xfId="7573" xr:uid="{6AE595F2-82BD-4B79-9E86-2A6E482B5902}"/>
    <cellStyle name="40% - Accent3 2 2 5 4 2" xfId="14266" xr:uid="{703AE872-065E-40AC-8AD1-55E75C2990A6}"/>
    <cellStyle name="40% - Accent3 2 2 5 5" xfId="10859" xr:uid="{66FFADA3-2B5A-4591-97BC-80B1F0D91F42}"/>
    <cellStyle name="40% - Accent3 2 2 5 6" xfId="4166" xr:uid="{4539B8A9-5BE4-4221-A0B8-433242F9B4AC}"/>
    <cellStyle name="40% - Accent3 2 2 6" xfId="520" xr:uid="{3A2B9918-E8B8-46C6-ADDC-70704F6BD72A}"/>
    <cellStyle name="40% - Accent3 2 2 6 2" xfId="1200" xr:uid="{D034CD6C-1183-4A63-B638-FBB75A014A87}"/>
    <cellStyle name="40% - Accent3 2 2 6 2 2" xfId="2783" xr:uid="{94EB8068-4616-4475-96F0-5970CFDEE321}"/>
    <cellStyle name="40% - Accent3 2 2 6 2 2 2" xfId="9496" xr:uid="{B8DD2CEC-650B-4ECB-9F93-8F426D71C9A3}"/>
    <cellStyle name="40% - Accent3 2 2 6 2 2 2 2" xfId="16189" xr:uid="{3BA50E92-07E0-4D6A-B2A9-F7E49828EE21}"/>
    <cellStyle name="40% - Accent3 2 2 6 2 2 3" xfId="12782" xr:uid="{0648BF69-55B7-427F-A9AD-DA6DF2754278}"/>
    <cellStyle name="40% - Accent3 2 2 6 2 2 4" xfId="6089" xr:uid="{6FC05EE2-1FC9-4F67-840B-BD4854DCE471}"/>
    <cellStyle name="40% - Accent3 2 2 6 2 3" xfId="7913" xr:uid="{28950399-B464-4900-BE4F-31A61C6BE1AF}"/>
    <cellStyle name="40% - Accent3 2 2 6 2 3 2" xfId="14606" xr:uid="{C3BC652B-69C4-4A33-A217-84D3963BE550}"/>
    <cellStyle name="40% - Accent3 2 2 6 2 4" xfId="11199" xr:uid="{F8105322-38B5-4324-928D-FCCF859A8513}"/>
    <cellStyle name="40% - Accent3 2 2 6 2 5" xfId="4506" xr:uid="{0F7261FD-2315-46DA-AFA3-26A74D690189}"/>
    <cellStyle name="40% - Accent3 2 2 6 3" xfId="2103" xr:uid="{8B394EC2-0C82-40F1-BA54-10665D9606D5}"/>
    <cellStyle name="40% - Accent3 2 2 6 3 2" xfId="8816" xr:uid="{BA2046C6-632D-4DC9-B5D9-9913B14D906D}"/>
    <cellStyle name="40% - Accent3 2 2 6 3 2 2" xfId="15509" xr:uid="{7047F273-DBD9-4DBC-908A-993C6AD30427}"/>
    <cellStyle name="40% - Accent3 2 2 6 3 3" xfId="12102" xr:uid="{5D703618-3127-4411-9DDB-931887FD0E4C}"/>
    <cellStyle name="40% - Accent3 2 2 6 3 4" xfId="5409" xr:uid="{5ECA897F-B6E8-477E-95F9-33BB0870961E}"/>
    <cellStyle name="40% - Accent3 2 2 6 4" xfId="7233" xr:uid="{C20FE569-B916-420B-AEAA-66ACD7844195}"/>
    <cellStyle name="40% - Accent3 2 2 6 4 2" xfId="13926" xr:uid="{F9452AA7-D5CA-4A0A-9E2F-9F1AA4B8C48E}"/>
    <cellStyle name="40% - Accent3 2 2 6 5" xfId="10519" xr:uid="{50AD36DD-3156-47E2-AF9D-3610E769C363}"/>
    <cellStyle name="40% - Accent3 2 2 6 6" xfId="3826" xr:uid="{36F524A1-8222-433B-B9B6-D0C9D18D8486}"/>
    <cellStyle name="40% - Accent3 2 2 7" xfId="428" xr:uid="{0154E650-832A-4421-82C0-D624D6C7A088}"/>
    <cellStyle name="40% - Accent3 2 2 7 2" xfId="2011" xr:uid="{C9000C73-6980-462F-A075-84A70E2F58C9}"/>
    <cellStyle name="40% - Accent3 2 2 7 2 2" xfId="8724" xr:uid="{21F65EF4-85A7-459F-804C-634957C797AE}"/>
    <cellStyle name="40% - Accent3 2 2 7 2 2 2" xfId="15417" xr:uid="{9D072885-B529-4E1D-BEDE-B9CD32899A70}"/>
    <cellStyle name="40% - Accent3 2 2 7 2 3" xfId="12010" xr:uid="{56B41BBA-B922-450D-A336-C4D6BBCDCF1D}"/>
    <cellStyle name="40% - Accent3 2 2 7 2 4" xfId="5317" xr:uid="{52E43580-4EEC-4D85-835D-14BFCC117F93}"/>
    <cellStyle name="40% - Accent3 2 2 7 3" xfId="7141" xr:uid="{F04F76DC-6ABC-479C-A769-BA69E742A79A}"/>
    <cellStyle name="40% - Accent3 2 2 7 3 2" xfId="13834" xr:uid="{4753C10F-49F0-4F88-8AE0-B8EC544014DE}"/>
    <cellStyle name="40% - Accent3 2 2 7 4" xfId="10427" xr:uid="{CE19D169-D4EA-432B-AD36-C3D31A3F892E}"/>
    <cellStyle name="40% - Accent3 2 2 7 5" xfId="3734" xr:uid="{65CCD4FF-9EC9-4049-8443-3E41B3C70468}"/>
    <cellStyle name="40% - Accent3 2 2 8" xfId="1108" xr:uid="{9024A49F-BCE2-4822-A81F-33A6A7D9643B}"/>
    <cellStyle name="40% - Accent3 2 2 8 2" xfId="2691" xr:uid="{E2573959-DCAA-4C7D-B375-628EA4CE658E}"/>
    <cellStyle name="40% - Accent3 2 2 8 2 2" xfId="9404" xr:uid="{4F39035E-DC60-461B-BF08-0CC5C41CE300}"/>
    <cellStyle name="40% - Accent3 2 2 8 2 2 2" xfId="16097" xr:uid="{05F2BA2A-A5B9-4F96-8ACB-79B221523BA0}"/>
    <cellStyle name="40% - Accent3 2 2 8 2 3" xfId="12690" xr:uid="{B26ECDC5-6F17-4AF1-B027-B896ADC3028E}"/>
    <cellStyle name="40% - Accent3 2 2 8 2 4" xfId="5997" xr:uid="{75AC35E9-5814-4244-BE1B-6FBED7207014}"/>
    <cellStyle name="40% - Accent3 2 2 8 3" xfId="7821" xr:uid="{263B3DF5-7527-4728-B62F-4CFAE2392E7B}"/>
    <cellStyle name="40% - Accent3 2 2 8 3 2" xfId="14514" xr:uid="{81270D00-3AAA-4832-A4D9-DACC1C1E4DC1}"/>
    <cellStyle name="40% - Accent3 2 2 8 4" xfId="11107" xr:uid="{2E45F61A-A558-42B6-885B-DFD2250A8E99}"/>
    <cellStyle name="40% - Accent3 2 2 8 5" xfId="4414" xr:uid="{6F594D84-68E9-4D3D-9D54-658FAF14D6BB}"/>
    <cellStyle name="40% - Accent3 2 2 9" xfId="335" xr:uid="{ACFF113B-A97D-4F97-AF93-ABC6EF740FD4}"/>
    <cellStyle name="40% - Accent3 2 2 9 2" xfId="1918" xr:uid="{57ACB40F-C56F-4A25-9C81-AFDA2BDCED72}"/>
    <cellStyle name="40% - Accent3 2 2 9 2 2" xfId="8631" xr:uid="{ECF462A9-DDBC-4C1E-A030-E0B43313A160}"/>
    <cellStyle name="40% - Accent3 2 2 9 2 2 2" xfId="15324" xr:uid="{D6213ACB-EE90-4B19-B5C8-87A392810510}"/>
    <cellStyle name="40% - Accent3 2 2 9 2 3" xfId="11917" xr:uid="{00C24E53-AA6C-4204-B406-A611F7BF62CA}"/>
    <cellStyle name="40% - Accent3 2 2 9 2 4" xfId="5224" xr:uid="{F77C7E31-BDF5-4774-8653-5215B519678B}"/>
    <cellStyle name="40% - Accent3 2 2 9 3" xfId="7048" xr:uid="{DCC9FF28-155C-4311-940C-3A0CB3239369}"/>
    <cellStyle name="40% - Accent3 2 2 9 3 2" xfId="13741" xr:uid="{E094C6FE-9001-4FB0-AF9D-DCE3108D1C5E}"/>
    <cellStyle name="40% - Accent3 2 2 9 4" xfId="10334" xr:uid="{5EF4B9CD-31B2-4E5F-8629-721CA71034C5}"/>
    <cellStyle name="40% - Accent3 2 2 9 5" xfId="3641" xr:uid="{244BF85B-10AB-4311-BFEB-082B0366EBBF}"/>
    <cellStyle name="40% - Accent3 2 3" xfId="719" xr:uid="{6C05F380-7671-4497-9A06-88A0E7DE8B85}"/>
    <cellStyle name="40% - Accent3 2 3 2" xfId="976" xr:uid="{1691B15D-F406-492B-8B35-710129C4A5EF}"/>
    <cellStyle name="40% - Accent3 2 3 2 2" xfId="1656" xr:uid="{8284FEE8-9D43-4809-8414-85FF0F9D8359}"/>
    <cellStyle name="40% - Accent3 2 3 2 2 2" xfId="3239" xr:uid="{9189E417-8093-4861-9791-DA107E76E81B}"/>
    <cellStyle name="40% - Accent3 2 3 2 2 2 2" xfId="9952" xr:uid="{DEDB8746-98AF-4C20-A2C6-4D105DB11A07}"/>
    <cellStyle name="40% - Accent3 2 3 2 2 2 2 2" xfId="16645" xr:uid="{CA709D1F-7B5F-408F-BBF2-76DC812341A8}"/>
    <cellStyle name="40% - Accent3 2 3 2 2 2 3" xfId="13238" xr:uid="{16E21BD2-29A4-4B98-981E-39D84C487F8D}"/>
    <cellStyle name="40% - Accent3 2 3 2 2 2 4" xfId="6545" xr:uid="{7756A187-DEB6-4F07-9A47-0E9C7875665E}"/>
    <cellStyle name="40% - Accent3 2 3 2 2 3" xfId="8369" xr:uid="{BD6F7C11-2883-4C86-AD1E-DE8EC2EF96D8}"/>
    <cellStyle name="40% - Accent3 2 3 2 2 3 2" xfId="15062" xr:uid="{AC3A04D6-1256-4C49-A2E7-F007B475780A}"/>
    <cellStyle name="40% - Accent3 2 3 2 2 4" xfId="11655" xr:uid="{5773E504-27A2-4D10-8DCE-F76F77BFCE16}"/>
    <cellStyle name="40% - Accent3 2 3 2 2 5" xfId="4962" xr:uid="{7165A65F-7864-4BBC-84C1-4069637257E1}"/>
    <cellStyle name="40% - Accent3 2 3 2 3" xfId="2559" xr:uid="{8EFB3785-0F68-4336-B549-785297292A0B}"/>
    <cellStyle name="40% - Accent3 2 3 2 3 2" xfId="9272" xr:uid="{D16DABD0-C1BB-4811-8B9B-079A8F93D8FB}"/>
    <cellStyle name="40% - Accent3 2 3 2 3 2 2" xfId="15965" xr:uid="{1450F5C2-07BC-45F2-97C6-7B63E5E240A1}"/>
    <cellStyle name="40% - Accent3 2 3 2 3 3" xfId="12558" xr:uid="{6CE2CFE2-C29D-42C1-9556-A2CC74F3DBE4}"/>
    <cellStyle name="40% - Accent3 2 3 2 3 4" xfId="5865" xr:uid="{D50518DC-31C1-4986-A057-4FACCAB4920C}"/>
    <cellStyle name="40% - Accent3 2 3 2 4" xfId="7689" xr:uid="{7BA0634F-1F5E-45B8-ADF6-A4122018C778}"/>
    <cellStyle name="40% - Accent3 2 3 2 4 2" xfId="14382" xr:uid="{4115138E-F16E-4E82-902A-6A5DF50255F9}"/>
    <cellStyle name="40% - Accent3 2 3 2 5" xfId="10975" xr:uid="{833FCF68-8B47-441C-974A-0ED2704F0CCC}"/>
    <cellStyle name="40% - Accent3 2 3 2 6" xfId="4282" xr:uid="{5FCE5CEA-462D-42EB-AEE6-C2AD731996CF}"/>
    <cellStyle name="40% - Accent3 2 3 3" xfId="1399" xr:uid="{7CF39F0B-01A9-4589-9377-B431C68D81FF}"/>
    <cellStyle name="40% - Accent3 2 3 3 2" xfId="2982" xr:uid="{5A2D66E6-2444-483B-8271-39D0B7CA2D30}"/>
    <cellStyle name="40% - Accent3 2 3 3 2 2" xfId="9695" xr:uid="{D3C6BCAD-D405-4A6A-B737-D764645EEAF2}"/>
    <cellStyle name="40% - Accent3 2 3 3 2 2 2" xfId="16388" xr:uid="{D865EF3A-5F05-4871-8A87-58A832AD8ED2}"/>
    <cellStyle name="40% - Accent3 2 3 3 2 3" xfId="12981" xr:uid="{96C58C96-6CE5-4C6A-8B24-99BC70A4B5DF}"/>
    <cellStyle name="40% - Accent3 2 3 3 2 4" xfId="6288" xr:uid="{88B52C31-BB6B-424D-951E-5C45099B4772}"/>
    <cellStyle name="40% - Accent3 2 3 3 3" xfId="8112" xr:uid="{043A3749-7C3E-446B-8093-D848E5B6F414}"/>
    <cellStyle name="40% - Accent3 2 3 3 3 2" xfId="14805" xr:uid="{2DA18413-6D34-4167-9E04-B28AABB220A3}"/>
    <cellStyle name="40% - Accent3 2 3 3 4" xfId="11398" xr:uid="{30B3BB01-C36C-4573-B483-AADAB46363AA}"/>
    <cellStyle name="40% - Accent3 2 3 3 5" xfId="4705" xr:uid="{7D9D0456-779A-45A5-BD83-00FD73B6B879}"/>
    <cellStyle name="40% - Accent3 2 3 4" xfId="2302" xr:uid="{F226A16F-41AD-4979-BE57-E2CA74694377}"/>
    <cellStyle name="40% - Accent3 2 3 4 2" xfId="9015" xr:uid="{ECB41EA2-1CE3-4F06-B0F3-5C5C6F50F032}"/>
    <cellStyle name="40% - Accent3 2 3 4 2 2" xfId="15708" xr:uid="{B34AC72C-8E3F-42D5-A818-36D59E563189}"/>
    <cellStyle name="40% - Accent3 2 3 4 3" xfId="12301" xr:uid="{B9CA3497-CCFB-40B6-BEF9-26EF64D26CDF}"/>
    <cellStyle name="40% - Accent3 2 3 4 4" xfId="5608" xr:uid="{24D4B545-CBFB-4090-BE0D-10DEFD781585}"/>
    <cellStyle name="40% - Accent3 2 3 5" xfId="7432" xr:uid="{2A58FBC8-B7C4-4256-B462-901904E48723}"/>
    <cellStyle name="40% - Accent3 2 3 5 2" xfId="14125" xr:uid="{7030C71A-17FD-47E6-8071-7E74DB4469CF}"/>
    <cellStyle name="40% - Accent3 2 3 6" xfId="10718" xr:uid="{D94C1D40-E8C6-4478-B116-28E4C4B2E3CA}"/>
    <cellStyle name="40% - Accent3 2 3 7" xfId="4025" xr:uid="{AC504F66-2304-4707-8AC8-31350B69B548}"/>
    <cellStyle name="40% - Accent3 2 4" xfId="716" xr:uid="{6939F3DA-79C3-4E93-853F-05F1C76FE961}"/>
    <cellStyle name="40% - Accent3 2 4 2" xfId="973" xr:uid="{DDF885BD-D9DB-4A09-AA3C-55CCE31F1933}"/>
    <cellStyle name="40% - Accent3 2 4 2 2" xfId="1653" xr:uid="{C980E883-791E-40AA-AF0A-CCA4BAC98108}"/>
    <cellStyle name="40% - Accent3 2 4 2 2 2" xfId="3236" xr:uid="{0E6E74CE-3F73-47C6-AA05-5F7BF2B644F2}"/>
    <cellStyle name="40% - Accent3 2 4 2 2 2 2" xfId="9949" xr:uid="{DA1F482D-471E-4FA6-B0A4-98731AAA0207}"/>
    <cellStyle name="40% - Accent3 2 4 2 2 2 2 2" xfId="16642" xr:uid="{D84CF3D9-3C6C-4BEA-9C74-BC93C1B761BD}"/>
    <cellStyle name="40% - Accent3 2 4 2 2 2 3" xfId="13235" xr:uid="{70630B57-FF5E-44B0-87BE-CBE868C95461}"/>
    <cellStyle name="40% - Accent3 2 4 2 2 2 4" xfId="6542" xr:uid="{E89D5905-EBE0-4E40-8C63-14081E74F79F}"/>
    <cellStyle name="40% - Accent3 2 4 2 2 3" xfId="8366" xr:uid="{A3881FF6-6643-4CD9-85CA-1D1DE02014EC}"/>
    <cellStyle name="40% - Accent3 2 4 2 2 3 2" xfId="15059" xr:uid="{34D9E570-1568-4F17-9A4E-EA385506D11E}"/>
    <cellStyle name="40% - Accent3 2 4 2 2 4" xfId="11652" xr:uid="{34242A3A-D986-487E-838C-D8B6C731B945}"/>
    <cellStyle name="40% - Accent3 2 4 2 2 5" xfId="4959" xr:uid="{945C4046-7224-4C9B-9C3A-0B18E6B42F7C}"/>
    <cellStyle name="40% - Accent3 2 4 2 3" xfId="2556" xr:uid="{FA794631-B509-424D-99B7-847543F44DBD}"/>
    <cellStyle name="40% - Accent3 2 4 2 3 2" xfId="9269" xr:uid="{4E0F97F0-2819-419E-A421-9958EB9C9DEE}"/>
    <cellStyle name="40% - Accent3 2 4 2 3 2 2" xfId="15962" xr:uid="{D45E722F-01AB-4201-BB11-70BF027B01C7}"/>
    <cellStyle name="40% - Accent3 2 4 2 3 3" xfId="12555" xr:uid="{B1B99E8E-5C62-47AA-B058-EC9D7CD83D73}"/>
    <cellStyle name="40% - Accent3 2 4 2 3 4" xfId="5862" xr:uid="{C1C81731-B447-42EC-8157-EAA917EF7689}"/>
    <cellStyle name="40% - Accent3 2 4 2 4" xfId="7686" xr:uid="{BF75D320-B1BE-4238-86F2-D2E680C0392C}"/>
    <cellStyle name="40% - Accent3 2 4 2 4 2" xfId="14379" xr:uid="{4C95678C-AE18-458C-B0F3-49BFAC0B8E98}"/>
    <cellStyle name="40% - Accent3 2 4 2 5" xfId="10972" xr:uid="{5FC7CB33-DEB9-43AB-AADA-E528C33D1088}"/>
    <cellStyle name="40% - Accent3 2 4 2 6" xfId="4279" xr:uid="{2A19F5C6-F2B0-4F6D-B8E3-A900A7D38A78}"/>
    <cellStyle name="40% - Accent3 2 4 3" xfId="1396" xr:uid="{900AB5E6-D237-4D77-B810-E9E10077B248}"/>
    <cellStyle name="40% - Accent3 2 4 3 2" xfId="2979" xr:uid="{136F7BEE-8191-40F7-BD5E-CA529293D23F}"/>
    <cellStyle name="40% - Accent3 2 4 3 2 2" xfId="9692" xr:uid="{11BE4C2C-BB6F-426E-BCEA-A5850F864BF8}"/>
    <cellStyle name="40% - Accent3 2 4 3 2 2 2" xfId="16385" xr:uid="{6A3D58F5-D5E9-4306-A8E6-F4B18CAA2524}"/>
    <cellStyle name="40% - Accent3 2 4 3 2 3" xfId="12978" xr:uid="{1F7691B1-F67C-4BB0-AF5C-2A1CFDFC550A}"/>
    <cellStyle name="40% - Accent3 2 4 3 2 4" xfId="6285" xr:uid="{51104D60-9D98-440C-A5F2-7CD02F95F929}"/>
    <cellStyle name="40% - Accent3 2 4 3 3" xfId="8109" xr:uid="{B3F4DCC4-0B53-49BB-92AE-597FDBBBEFB9}"/>
    <cellStyle name="40% - Accent3 2 4 3 3 2" xfId="14802" xr:uid="{A748A910-175B-4363-8A5D-CDB250407011}"/>
    <cellStyle name="40% - Accent3 2 4 3 4" xfId="11395" xr:uid="{971644C5-F754-4B6F-8F37-91EC1AAA0DBA}"/>
    <cellStyle name="40% - Accent3 2 4 3 5" xfId="4702" xr:uid="{F4EC38BE-5B1B-4BA0-9690-EDE81C87AA2E}"/>
    <cellStyle name="40% - Accent3 2 4 4" xfId="2299" xr:uid="{EFF31359-C57F-4BB6-9380-B15FB613D1A0}"/>
    <cellStyle name="40% - Accent3 2 4 4 2" xfId="9012" xr:uid="{858BB041-154E-4783-B492-46A647F42EA2}"/>
    <cellStyle name="40% - Accent3 2 4 4 2 2" xfId="15705" xr:uid="{EA27D54C-35CD-48E0-971A-EFDE77E524D8}"/>
    <cellStyle name="40% - Accent3 2 4 4 3" xfId="12298" xr:uid="{3085A02E-3C3F-4407-971B-6EB14067E466}"/>
    <cellStyle name="40% - Accent3 2 4 4 4" xfId="5605" xr:uid="{DEDCC008-EBA7-46AE-95D7-E67FA1F1F2A7}"/>
    <cellStyle name="40% - Accent3 2 4 5" xfId="7429" xr:uid="{814B0A9A-CEE2-4237-9153-EED5438D141C}"/>
    <cellStyle name="40% - Accent3 2 4 5 2" xfId="14122" xr:uid="{0579B849-9DBD-4A39-A795-21774477333E}"/>
    <cellStyle name="40% - Accent3 2 4 6" xfId="10715" xr:uid="{8AAA492F-6E45-41EC-8F35-262D3C831BAD}"/>
    <cellStyle name="40% - Accent3 2 4 7" xfId="4022" xr:uid="{3C898EAD-2B62-4B5C-98C2-DCB0DD4AF200}"/>
    <cellStyle name="40% - Accent3 2 5" xfId="573" xr:uid="{9003E3A5-D32B-43F8-BC57-C984075258C2}"/>
    <cellStyle name="40% - Accent3 2 5 2" xfId="1253" xr:uid="{9E711767-3767-4AEA-A021-F3E78E85468F}"/>
    <cellStyle name="40% - Accent3 2 5 2 2" xfId="2836" xr:uid="{DFD7F6E2-7EEA-422C-A3B5-BBF0E3AB2319}"/>
    <cellStyle name="40% - Accent3 2 5 2 2 2" xfId="9549" xr:uid="{9C7A62F4-0FDA-4CF1-B5C3-FCC3859862CF}"/>
    <cellStyle name="40% - Accent3 2 5 2 2 2 2" xfId="16242" xr:uid="{A1CCDF17-8161-4228-9B5B-232AC95C80EA}"/>
    <cellStyle name="40% - Accent3 2 5 2 2 3" xfId="12835" xr:uid="{3FEFD228-53FA-4AC3-8292-ACEA62D21CD5}"/>
    <cellStyle name="40% - Accent3 2 5 2 2 4" xfId="6142" xr:uid="{32A61C65-2F8B-468E-BE02-5B2ACFBFCB11}"/>
    <cellStyle name="40% - Accent3 2 5 2 3" xfId="7966" xr:uid="{95CFB3E9-0BDC-40DA-9EC7-B7FA1C9DA86D}"/>
    <cellStyle name="40% - Accent3 2 5 2 3 2" xfId="14659" xr:uid="{D156E0FE-A8C7-4222-BAE4-DB6418D72B39}"/>
    <cellStyle name="40% - Accent3 2 5 2 4" xfId="11252" xr:uid="{97DA15B5-9B57-45C4-9A1F-5C9EE6396D17}"/>
    <cellStyle name="40% - Accent3 2 5 2 5" xfId="4559" xr:uid="{60605609-3102-4546-A15B-1736F180F195}"/>
    <cellStyle name="40% - Accent3 2 5 3" xfId="2156" xr:uid="{67BB9E4B-57E3-4D22-8C8B-DCC35E5A8671}"/>
    <cellStyle name="40% - Accent3 2 5 3 2" xfId="8869" xr:uid="{3FEA224D-ED95-47BF-83AA-CBB91B4677DC}"/>
    <cellStyle name="40% - Accent3 2 5 3 2 2" xfId="15562" xr:uid="{EECC825B-376E-45B7-A2A3-48B0BBC987A2}"/>
    <cellStyle name="40% - Accent3 2 5 3 3" xfId="12155" xr:uid="{E1131F3A-2253-4D1F-8683-9BDABE2B7424}"/>
    <cellStyle name="40% - Accent3 2 5 3 4" xfId="5462" xr:uid="{A07CECD1-22A6-4558-849F-B4E42B44AA69}"/>
    <cellStyle name="40% - Accent3 2 5 4" xfId="7286" xr:uid="{7B8DB8B2-2D58-473C-B359-1BBF7880EAB3}"/>
    <cellStyle name="40% - Accent3 2 5 4 2" xfId="13979" xr:uid="{B1828EB4-D75F-4475-A088-C1F243C5A579}"/>
    <cellStyle name="40% - Accent3 2 5 5" xfId="10572" xr:uid="{3F222E70-FB86-4AB0-8BD2-D633B6E607D0}"/>
    <cellStyle name="40% - Accent3 2 5 6" xfId="3879" xr:uid="{CA69FFA5-9AD1-4613-91B2-CA0B50907A8C}"/>
    <cellStyle name="40% - Accent3 2 6" xfId="830" xr:uid="{8FA39B8F-69E7-4E02-A41E-1BDCD47D907B}"/>
    <cellStyle name="40% - Accent3 2 6 2" xfId="1510" xr:uid="{F10CAC11-023A-4E0F-BD3D-FA708CA6EA6B}"/>
    <cellStyle name="40% - Accent3 2 6 2 2" xfId="3093" xr:uid="{A0DFC2D5-395C-42A9-AB5A-85ABC3076398}"/>
    <cellStyle name="40% - Accent3 2 6 2 2 2" xfId="9806" xr:uid="{4D95845C-ADAA-4557-9145-3509A597BFC6}"/>
    <cellStyle name="40% - Accent3 2 6 2 2 2 2" xfId="16499" xr:uid="{EBE41E75-CBF0-4716-8B50-D6707EF3B51F}"/>
    <cellStyle name="40% - Accent3 2 6 2 2 3" xfId="13092" xr:uid="{99846685-7B99-4470-B608-111952DBD24A}"/>
    <cellStyle name="40% - Accent3 2 6 2 2 4" xfId="6399" xr:uid="{EA9085BB-DCEB-4874-B0DB-5329DBBFDBA3}"/>
    <cellStyle name="40% - Accent3 2 6 2 3" xfId="8223" xr:uid="{704C22D2-B438-4381-9AD5-57CEAC6E2187}"/>
    <cellStyle name="40% - Accent3 2 6 2 3 2" xfId="14916" xr:uid="{F4FAEAF0-52E3-4497-8E7D-DA4DFD74B8DB}"/>
    <cellStyle name="40% - Accent3 2 6 2 4" xfId="11509" xr:uid="{A8077F10-EC9B-4850-8F8E-EB7B96564F33}"/>
    <cellStyle name="40% - Accent3 2 6 2 5" xfId="4816" xr:uid="{9CD4C533-720F-42D3-B442-24882E64BCA5}"/>
    <cellStyle name="40% - Accent3 2 6 3" xfId="2413" xr:uid="{1FF9634A-E58A-43C1-99F6-CBF08F56EB19}"/>
    <cellStyle name="40% - Accent3 2 6 3 2" xfId="9126" xr:uid="{6AEBEBAE-0B50-47B0-94F9-EE83BEA7B371}"/>
    <cellStyle name="40% - Accent3 2 6 3 2 2" xfId="15819" xr:uid="{AA51F2B8-48FB-404B-AE23-5FE40164CD23}"/>
    <cellStyle name="40% - Accent3 2 6 3 3" xfId="12412" xr:uid="{7A4C12B0-7317-45A6-B181-6A78CA490258}"/>
    <cellStyle name="40% - Accent3 2 6 3 4" xfId="5719" xr:uid="{117FD5C8-1A70-4115-92DA-FBF7E86B0F69}"/>
    <cellStyle name="40% - Accent3 2 6 4" xfId="7543" xr:uid="{EDA90EC5-5D6F-4192-B3BB-5E861DA72827}"/>
    <cellStyle name="40% - Accent3 2 6 4 2" xfId="14236" xr:uid="{F04AA45D-6475-42AE-9E25-33F2CB924199}"/>
    <cellStyle name="40% - Accent3 2 6 5" xfId="10829" xr:uid="{F9A6D6EF-601E-4938-AC8B-6AF63C35E086}"/>
    <cellStyle name="40% - Accent3 2 6 6" xfId="4136" xr:uid="{F0ECD6CD-7790-46C2-BE62-CD0EC71FC9F5}"/>
    <cellStyle name="40% - Accent3 2 7" xfId="490" xr:uid="{11CEE729-1AD4-4224-BC50-3015A1BA84AD}"/>
    <cellStyle name="40% - Accent3 2 7 2" xfId="1170" xr:uid="{A13E33D6-D68C-4CF9-915F-777BDEBD1FE7}"/>
    <cellStyle name="40% - Accent3 2 7 2 2" xfId="2753" xr:uid="{F6952772-4523-4008-AABC-FF967761E941}"/>
    <cellStyle name="40% - Accent3 2 7 2 2 2" xfId="9466" xr:uid="{0DD3E9C9-B3AA-4040-91AE-D8EC6C04B8F8}"/>
    <cellStyle name="40% - Accent3 2 7 2 2 2 2" xfId="16159" xr:uid="{92228D10-F1DB-4EB3-87D4-14FBA91A6B50}"/>
    <cellStyle name="40% - Accent3 2 7 2 2 3" xfId="12752" xr:uid="{0C1513D0-AC04-4701-BC8E-EE96D4E6DCF0}"/>
    <cellStyle name="40% - Accent3 2 7 2 2 4" xfId="6059" xr:uid="{7B357692-A3E1-42B5-805B-060DB97E14A8}"/>
    <cellStyle name="40% - Accent3 2 7 2 3" xfId="7883" xr:uid="{FC0C73BD-86BC-4E74-A868-8EA7910753D0}"/>
    <cellStyle name="40% - Accent3 2 7 2 3 2" xfId="14576" xr:uid="{DD011669-D08B-4543-AC59-FD4450AD1C85}"/>
    <cellStyle name="40% - Accent3 2 7 2 4" xfId="11169" xr:uid="{F3B3BBEC-848C-46AD-88E5-31DF0489BC7F}"/>
    <cellStyle name="40% - Accent3 2 7 2 5" xfId="4476" xr:uid="{BBABDE80-0E32-4E99-8099-4FD7FB96DA10}"/>
    <cellStyle name="40% - Accent3 2 7 3" xfId="2073" xr:uid="{F194351A-BE57-45CA-B9A6-88A0F64E41F9}"/>
    <cellStyle name="40% - Accent3 2 7 3 2" xfId="8786" xr:uid="{FE5AABCC-832E-41BF-80FA-FD518D5C107E}"/>
    <cellStyle name="40% - Accent3 2 7 3 2 2" xfId="15479" xr:uid="{4A2C0AD9-0804-47E6-BAF3-3FD6ED8F8D47}"/>
    <cellStyle name="40% - Accent3 2 7 3 3" xfId="12072" xr:uid="{95303252-B9C8-4302-803A-795570BCCF79}"/>
    <cellStyle name="40% - Accent3 2 7 3 4" xfId="5379" xr:uid="{F40D953E-E346-467F-97B0-30FF8F70C77A}"/>
    <cellStyle name="40% - Accent3 2 7 4" xfId="7203" xr:uid="{11F5E5E3-0B79-42DD-9D6C-46004F1E3B20}"/>
    <cellStyle name="40% - Accent3 2 7 4 2" xfId="13896" xr:uid="{EBDDC478-C5EF-412D-89F8-BFC2CA9339FC}"/>
    <cellStyle name="40% - Accent3 2 7 5" xfId="10489" xr:uid="{2F140C03-8380-4898-A7E9-F51A6AF2AC58}"/>
    <cellStyle name="40% - Accent3 2 7 6" xfId="3796" xr:uid="{694546BF-60A5-4DA3-8F52-E2660F678B73}"/>
    <cellStyle name="40% - Accent3 2 8" xfId="427" xr:uid="{F654812F-70CB-461E-B484-F2CDA829FB64}"/>
    <cellStyle name="40% - Accent3 2 8 2" xfId="2010" xr:uid="{6D9FF864-7516-4764-9699-5165DF98488E}"/>
    <cellStyle name="40% - Accent3 2 8 2 2" xfId="8723" xr:uid="{754B57DB-3E67-49DD-B0A7-6D3B6FEFA92F}"/>
    <cellStyle name="40% - Accent3 2 8 2 2 2" xfId="15416" xr:uid="{1526CFD7-0132-4BFD-A3B7-7DF5A039D05A}"/>
    <cellStyle name="40% - Accent3 2 8 2 3" xfId="12009" xr:uid="{658290B5-DF41-4A3F-ADC2-068989F92932}"/>
    <cellStyle name="40% - Accent3 2 8 2 4" xfId="5316" xr:uid="{A230D737-F475-4931-9512-15C9EF015675}"/>
    <cellStyle name="40% - Accent3 2 8 3" xfId="7140" xr:uid="{BBAAF74E-7773-49F1-92C9-614BDF4DD0F9}"/>
    <cellStyle name="40% - Accent3 2 8 3 2" xfId="13833" xr:uid="{12B513B5-5218-435C-89AC-A64F3CDA12CA}"/>
    <cellStyle name="40% - Accent3 2 8 4" xfId="10426" xr:uid="{58A14284-E6DB-498C-9882-9BC9BC9DAF94}"/>
    <cellStyle name="40% - Accent3 2 8 5" xfId="3733" xr:uid="{C56F3A3D-C184-43EA-B237-C44BE15A9523}"/>
    <cellStyle name="40% - Accent3 2 9" xfId="1107" xr:uid="{BEBFF2F7-D3EC-49CA-8F6F-E1BA6217DC34}"/>
    <cellStyle name="40% - Accent3 2 9 2" xfId="2690" xr:uid="{57EE4E5E-6CED-4726-BAD2-D41AE12530D2}"/>
    <cellStyle name="40% - Accent3 2 9 2 2" xfId="9403" xr:uid="{606B4067-1167-4DBF-88E2-EFD0552A65C0}"/>
    <cellStyle name="40% - Accent3 2 9 2 2 2" xfId="16096" xr:uid="{4C79DD52-5911-4BEC-A699-C82C18B118B7}"/>
    <cellStyle name="40% - Accent3 2 9 2 3" xfId="12689" xr:uid="{17910943-867E-4D92-A531-8C9D512D6B7E}"/>
    <cellStyle name="40% - Accent3 2 9 2 4" xfId="5996" xr:uid="{E685F6F6-0FA9-4A78-857D-FBCAEA00E508}"/>
    <cellStyle name="40% - Accent3 2 9 3" xfId="7820" xr:uid="{22D56C87-421D-4A6F-A711-FA3F925F0E33}"/>
    <cellStyle name="40% - Accent3 2 9 3 2" xfId="14513" xr:uid="{D761061C-445E-45D9-B0B0-94F913ED9122}"/>
    <cellStyle name="40% - Accent3 2 9 4" xfId="11106" xr:uid="{25A4909A-B933-4D26-A7CD-75C16703FFA9}"/>
    <cellStyle name="40% - Accent3 2 9 5" xfId="4413" xr:uid="{1E83D660-48C8-452F-A3CE-A5C1FD5674DC}"/>
    <cellStyle name="40% - Accent3 20" xfId="16883" xr:uid="{C78C9C87-6BA9-4052-B042-DF91A2B63F99}"/>
    <cellStyle name="40% - Accent3 21" xfId="16902" xr:uid="{4EB27710-4374-4B11-8B8E-E8970961013A}"/>
    <cellStyle name="40% - Accent3 22" xfId="36" xr:uid="{C5F9B088-AB4E-42F3-9277-07232D2F09A6}"/>
    <cellStyle name="40% - Accent3 3" xfId="91" xr:uid="{2DAE1B4B-7C64-4313-A233-0EFF37CA9660}"/>
    <cellStyle name="40% - Accent3 3 10" xfId="1796" xr:uid="{4FEAC9FE-C497-4577-BC31-7A48C80FF5A5}"/>
    <cellStyle name="40% - Accent3 3 10 2" xfId="8509" xr:uid="{E154670A-DD42-4ED3-BD6B-E600B652690C}"/>
    <cellStyle name="40% - Accent3 3 10 2 2" xfId="15202" xr:uid="{406509D6-9547-4084-AE1B-5B27A1658023}"/>
    <cellStyle name="40% - Accent3 3 10 3" xfId="11795" xr:uid="{0ABD856D-69B8-4882-98E0-5A6F98142ED2}"/>
    <cellStyle name="40% - Accent3 3 10 4" xfId="5102" xr:uid="{726B6CC3-070F-48BE-902F-348D46DC4C45}"/>
    <cellStyle name="40% - Accent3 3 11" xfId="3379" xr:uid="{87CB4735-42DC-4CE7-B0D0-1156E3F6FC8F}"/>
    <cellStyle name="40% - Accent3 3 11 2" xfId="10092" xr:uid="{4EE6CB54-8175-4754-ADD5-0F3A17D22D42}"/>
    <cellStyle name="40% - Accent3 3 11 2 2" xfId="16785" xr:uid="{C517AD35-702F-4FF0-9287-8F2630169C24}"/>
    <cellStyle name="40% - Accent3 3 11 3" xfId="13378" xr:uid="{164BC254-5C0B-47C3-96F7-92C7230535DB}"/>
    <cellStyle name="40% - Accent3 3 11 4" xfId="6685" xr:uid="{BECAD64E-CDDF-40AF-A99F-710919E0F35C}"/>
    <cellStyle name="40% - Accent3 3 12" xfId="213" xr:uid="{D5587641-4AF2-4C46-BA9B-873CC03560E2}"/>
    <cellStyle name="40% - Accent3 3 12 2" xfId="13619" xr:uid="{C3F82D3B-D4DA-4ECE-AF53-F34334391707}"/>
    <cellStyle name="40% - Accent3 3 12 3" xfId="6926" xr:uid="{5153D878-0807-4198-AEAB-C96391ED5549}"/>
    <cellStyle name="40% - Accent3 3 13" xfId="6806" xr:uid="{37A5D6A0-A6EC-4D73-BF15-7E00CFF8B4E0}"/>
    <cellStyle name="40% - Accent3 3 13 2" xfId="13499" xr:uid="{E4AE0D78-6AFE-48C1-A754-8680B823D103}"/>
    <cellStyle name="40% - Accent3 3 14" xfId="10212" xr:uid="{1B71F012-68AA-47E4-9B1D-F04C488AE637}"/>
    <cellStyle name="40% - Accent3 3 15" xfId="3519" xr:uid="{2116984F-F614-4640-8979-9435F9E0C2EF}"/>
    <cellStyle name="40% - Accent3 3 2" xfId="721" xr:uid="{F9F9D280-C994-4276-9213-153E9299B27F}"/>
    <cellStyle name="40% - Accent3 3 2 2" xfId="978" xr:uid="{9796F9E1-DA7D-4F44-8F7C-217168719F55}"/>
    <cellStyle name="40% - Accent3 3 2 2 2" xfId="1658" xr:uid="{3141E1D3-5240-4DC5-98F0-6CAAB8B7EF42}"/>
    <cellStyle name="40% - Accent3 3 2 2 2 2" xfId="3241" xr:uid="{2BFEF233-DED2-4953-960A-02F5E79DEB10}"/>
    <cellStyle name="40% - Accent3 3 2 2 2 2 2" xfId="9954" xr:uid="{4F69D1DC-46C9-4567-93BA-FCA25D38013B}"/>
    <cellStyle name="40% - Accent3 3 2 2 2 2 2 2" xfId="16647" xr:uid="{A9F9CF7D-66CE-4167-92C2-F1BF3A9FC961}"/>
    <cellStyle name="40% - Accent3 3 2 2 2 2 3" xfId="13240" xr:uid="{320B7CA5-7FBB-4D4F-AFB1-63377646F717}"/>
    <cellStyle name="40% - Accent3 3 2 2 2 2 4" xfId="6547" xr:uid="{CA03E74B-132B-45A1-BE2A-B975E65C9661}"/>
    <cellStyle name="40% - Accent3 3 2 2 2 3" xfId="8371" xr:uid="{7384298A-ACB8-4926-A0EF-DAD94EB63F15}"/>
    <cellStyle name="40% - Accent3 3 2 2 2 3 2" xfId="15064" xr:uid="{25756BCF-90FA-436A-B888-98C3C0CAC798}"/>
    <cellStyle name="40% - Accent3 3 2 2 2 4" xfId="11657" xr:uid="{6EC40E21-CC04-43EF-9B24-4D54DF322937}"/>
    <cellStyle name="40% - Accent3 3 2 2 2 5" xfId="4964" xr:uid="{ECB1CC46-4B06-4B76-A878-4A8015FEA654}"/>
    <cellStyle name="40% - Accent3 3 2 2 3" xfId="2561" xr:uid="{963DF08F-F64F-4400-87F2-9ACE48A8D2C5}"/>
    <cellStyle name="40% - Accent3 3 2 2 3 2" xfId="9274" xr:uid="{8F4A29E2-CE84-4EE3-8452-AF4750785541}"/>
    <cellStyle name="40% - Accent3 3 2 2 3 2 2" xfId="15967" xr:uid="{8FAF2CB7-C656-416E-81F3-033C7361FF90}"/>
    <cellStyle name="40% - Accent3 3 2 2 3 3" xfId="12560" xr:uid="{7F00D6D1-3F8D-4737-BAAB-78D9AC4101A7}"/>
    <cellStyle name="40% - Accent3 3 2 2 3 4" xfId="5867" xr:uid="{36602A92-2C28-4093-88E5-F417C95757D5}"/>
    <cellStyle name="40% - Accent3 3 2 2 4" xfId="7691" xr:uid="{BC3244E8-DEB9-4F49-B70F-DCCF94707543}"/>
    <cellStyle name="40% - Accent3 3 2 2 4 2" xfId="14384" xr:uid="{C484D0C2-CA84-4E12-9F12-20EEA5ACC09E}"/>
    <cellStyle name="40% - Accent3 3 2 2 5" xfId="10977" xr:uid="{AFD137EE-105F-4BF1-835D-7418978467B4}"/>
    <cellStyle name="40% - Accent3 3 2 2 6" xfId="4284" xr:uid="{9492D08C-FCE1-4AD8-8BF8-3F24D81BB222}"/>
    <cellStyle name="40% - Accent3 3 2 3" xfId="1401" xr:uid="{26862463-AE4A-4CB7-95CF-4F0D454DB6F4}"/>
    <cellStyle name="40% - Accent3 3 2 3 2" xfId="2984" xr:uid="{516E5C5A-9F93-483F-834E-3C4402C59AD6}"/>
    <cellStyle name="40% - Accent3 3 2 3 2 2" xfId="9697" xr:uid="{83274AEB-F1C9-496E-B90F-20DDD265E1FD}"/>
    <cellStyle name="40% - Accent3 3 2 3 2 2 2" xfId="16390" xr:uid="{6313AD0C-FAFE-4EB1-B34B-4900C3F086B9}"/>
    <cellStyle name="40% - Accent3 3 2 3 2 3" xfId="12983" xr:uid="{6B208535-99A6-43AF-8C58-9D95847523F0}"/>
    <cellStyle name="40% - Accent3 3 2 3 2 4" xfId="6290" xr:uid="{EDDB5F8E-C3D4-4875-AD94-9D5E011368D7}"/>
    <cellStyle name="40% - Accent3 3 2 3 3" xfId="8114" xr:uid="{DEC4F223-9F84-407D-B865-8DF50AB6ABFE}"/>
    <cellStyle name="40% - Accent3 3 2 3 3 2" xfId="14807" xr:uid="{DD93422B-E590-4478-9F4D-301D4284052B}"/>
    <cellStyle name="40% - Accent3 3 2 3 4" xfId="11400" xr:uid="{D9565E2C-304D-484F-8857-E12115A04C22}"/>
    <cellStyle name="40% - Accent3 3 2 3 5" xfId="4707" xr:uid="{4C8C38C2-1823-4B97-90A7-696385A927FA}"/>
    <cellStyle name="40% - Accent3 3 2 4" xfId="2304" xr:uid="{A8320567-1833-41F9-9C21-253CE7D08CD0}"/>
    <cellStyle name="40% - Accent3 3 2 4 2" xfId="9017" xr:uid="{12CEA53C-A14E-4F93-A3C8-77C02161E979}"/>
    <cellStyle name="40% - Accent3 3 2 4 2 2" xfId="15710" xr:uid="{96540D5B-379E-4F6E-9AD2-9F3A933A3524}"/>
    <cellStyle name="40% - Accent3 3 2 4 3" xfId="12303" xr:uid="{B95BB2F3-2999-4477-8C7B-8B261B7B09AB}"/>
    <cellStyle name="40% - Accent3 3 2 4 4" xfId="5610" xr:uid="{2FFF2E19-E897-4527-B668-0BED34AFE49E}"/>
    <cellStyle name="40% - Accent3 3 2 5" xfId="7434" xr:uid="{0960FBD0-7C71-4179-B7C4-35DCA22BBCAC}"/>
    <cellStyle name="40% - Accent3 3 2 5 2" xfId="14127" xr:uid="{753053C9-134E-4978-BE05-2BEBB7C69C17}"/>
    <cellStyle name="40% - Accent3 3 2 6" xfId="10720" xr:uid="{1A7FB787-A8C8-42A3-9D5A-B52B378EDF6C}"/>
    <cellStyle name="40% - Accent3 3 2 7" xfId="4027" xr:uid="{7F229C68-40E5-4410-9DCA-85178973843D}"/>
    <cellStyle name="40% - Accent3 3 3" xfId="720" xr:uid="{CBAB42EB-F29F-4B0E-AFA6-3C96E33439C1}"/>
    <cellStyle name="40% - Accent3 3 3 2" xfId="977" xr:uid="{8A2A6E49-BEAA-41D4-88BD-D4B9522669D3}"/>
    <cellStyle name="40% - Accent3 3 3 2 2" xfId="1657" xr:uid="{5092DE59-EFEC-417F-8F81-07BF509995E0}"/>
    <cellStyle name="40% - Accent3 3 3 2 2 2" xfId="3240" xr:uid="{0A366E9E-FC4A-408B-A132-C5B83CA1FBFF}"/>
    <cellStyle name="40% - Accent3 3 3 2 2 2 2" xfId="9953" xr:uid="{05692282-286A-491D-87F4-BE50ED35FCC9}"/>
    <cellStyle name="40% - Accent3 3 3 2 2 2 2 2" xfId="16646" xr:uid="{DEAFDC70-C6F7-412A-B6B7-0370586CB619}"/>
    <cellStyle name="40% - Accent3 3 3 2 2 2 3" xfId="13239" xr:uid="{985E9D71-5100-495D-9E86-E2BD328C769F}"/>
    <cellStyle name="40% - Accent3 3 3 2 2 2 4" xfId="6546" xr:uid="{B97F06A5-4123-4107-901D-0A086E396296}"/>
    <cellStyle name="40% - Accent3 3 3 2 2 3" xfId="8370" xr:uid="{0113C3EB-2705-4212-B310-B32047F2265F}"/>
    <cellStyle name="40% - Accent3 3 3 2 2 3 2" xfId="15063" xr:uid="{CC39EF5B-D16D-4C42-A0F0-C4AB897CD083}"/>
    <cellStyle name="40% - Accent3 3 3 2 2 4" xfId="11656" xr:uid="{BCF43052-A83C-49EB-AB71-2B0A7617787C}"/>
    <cellStyle name="40% - Accent3 3 3 2 2 5" xfId="4963" xr:uid="{4ADB36CF-E31E-4F73-8DCB-29C6E6C10756}"/>
    <cellStyle name="40% - Accent3 3 3 2 3" xfId="2560" xr:uid="{87D620C6-51B7-47A4-9F47-6158D56DCC79}"/>
    <cellStyle name="40% - Accent3 3 3 2 3 2" xfId="9273" xr:uid="{2DF34F97-F9DE-48AD-B0C7-B918E0C13E05}"/>
    <cellStyle name="40% - Accent3 3 3 2 3 2 2" xfId="15966" xr:uid="{B2475B44-B39F-45A7-9F2B-1C933FF34ED8}"/>
    <cellStyle name="40% - Accent3 3 3 2 3 3" xfId="12559" xr:uid="{BBA654C2-1568-4318-A9E7-8F2A98AAB2E0}"/>
    <cellStyle name="40% - Accent3 3 3 2 3 4" xfId="5866" xr:uid="{8E440CC7-556D-455C-83BF-E98395AD8224}"/>
    <cellStyle name="40% - Accent3 3 3 2 4" xfId="7690" xr:uid="{AD1D1A87-B815-459C-A23A-F2750AE77486}"/>
    <cellStyle name="40% - Accent3 3 3 2 4 2" xfId="14383" xr:uid="{3D842440-004B-4FB5-9B7B-9347C48B92E6}"/>
    <cellStyle name="40% - Accent3 3 3 2 5" xfId="10976" xr:uid="{793FBD0C-0FAD-45EC-9085-EF6A4E648CE6}"/>
    <cellStyle name="40% - Accent3 3 3 2 6" xfId="4283" xr:uid="{9732F587-CECB-4684-96A4-8263FAF09595}"/>
    <cellStyle name="40% - Accent3 3 3 3" xfId="1400" xr:uid="{064ED1B9-E9A6-4966-A7CB-320B5C5789D8}"/>
    <cellStyle name="40% - Accent3 3 3 3 2" xfId="2983" xr:uid="{A5E21791-FA65-4681-A18E-6FB925E0ABCB}"/>
    <cellStyle name="40% - Accent3 3 3 3 2 2" xfId="9696" xr:uid="{8FD7C7A9-7F81-4303-B364-31E97EE4749B}"/>
    <cellStyle name="40% - Accent3 3 3 3 2 2 2" xfId="16389" xr:uid="{B1089AE9-C522-41AA-AA09-F45D8653D729}"/>
    <cellStyle name="40% - Accent3 3 3 3 2 3" xfId="12982" xr:uid="{DA8A2C36-C0BC-41B6-ADAC-777F26C54237}"/>
    <cellStyle name="40% - Accent3 3 3 3 2 4" xfId="6289" xr:uid="{62C6C031-9FE6-4FD6-A83F-91B4D0EBA4DC}"/>
    <cellStyle name="40% - Accent3 3 3 3 3" xfId="8113" xr:uid="{7AE9AD3E-60EC-4F4A-8199-0811D728C321}"/>
    <cellStyle name="40% - Accent3 3 3 3 3 2" xfId="14806" xr:uid="{F085ACD1-00F1-47E3-AFC2-B066C697A8A7}"/>
    <cellStyle name="40% - Accent3 3 3 3 4" xfId="11399" xr:uid="{0BE6B168-3A03-423F-946E-3A03562D6A88}"/>
    <cellStyle name="40% - Accent3 3 3 3 5" xfId="4706" xr:uid="{83AF0566-7FC7-48C6-99CF-E86BF2155F21}"/>
    <cellStyle name="40% - Accent3 3 3 4" xfId="2303" xr:uid="{7F2F44F7-96BF-45CE-9660-34481AED3212}"/>
    <cellStyle name="40% - Accent3 3 3 4 2" xfId="9016" xr:uid="{1101452F-7BE6-49A8-97CE-A69FCB15F57C}"/>
    <cellStyle name="40% - Accent3 3 3 4 2 2" xfId="15709" xr:uid="{6D35CB76-6330-428D-973E-E371873B66B4}"/>
    <cellStyle name="40% - Accent3 3 3 4 3" xfId="12302" xr:uid="{FF78B2CF-888C-4A94-AEDC-BD4F67380AAD}"/>
    <cellStyle name="40% - Accent3 3 3 4 4" xfId="5609" xr:uid="{1AE8A801-5821-422E-B128-89F1667631D6}"/>
    <cellStyle name="40% - Accent3 3 3 5" xfId="7433" xr:uid="{F52ADDC7-E775-4580-BBA4-5841D7C10CD5}"/>
    <cellStyle name="40% - Accent3 3 3 5 2" xfId="14126" xr:uid="{049B0796-F49B-4BD5-A085-84A9E4DFD92F}"/>
    <cellStyle name="40% - Accent3 3 3 6" xfId="10719" xr:uid="{72DC9B55-C5F6-4A6F-ACEB-A8D0927DFF56}"/>
    <cellStyle name="40% - Accent3 3 3 7" xfId="4026" xr:uid="{45F46ED3-55B3-4257-AC85-84890BCCA461}"/>
    <cellStyle name="40% - Accent3 3 4" xfId="602" xr:uid="{73AB1CCC-2F05-4DD5-A686-DE1F24B4A5BE}"/>
    <cellStyle name="40% - Accent3 3 4 2" xfId="1282" xr:uid="{55F8A5B1-E95C-4134-9168-A9719AC72DFC}"/>
    <cellStyle name="40% - Accent3 3 4 2 2" xfId="2865" xr:uid="{87E0AA9A-7AA3-49D4-8FD2-BAB6D384CB72}"/>
    <cellStyle name="40% - Accent3 3 4 2 2 2" xfId="9578" xr:uid="{62D049A7-C468-482D-A125-B8FD761A6BEA}"/>
    <cellStyle name="40% - Accent3 3 4 2 2 2 2" xfId="16271" xr:uid="{12594113-C98C-4E6B-AACD-709D072D69E2}"/>
    <cellStyle name="40% - Accent3 3 4 2 2 3" xfId="12864" xr:uid="{E73140A9-2EDC-43D7-9E2F-326500D3C2AA}"/>
    <cellStyle name="40% - Accent3 3 4 2 2 4" xfId="6171" xr:uid="{BEDB2DB9-D52E-452F-B478-17C9D2499C02}"/>
    <cellStyle name="40% - Accent3 3 4 2 3" xfId="7995" xr:uid="{DC39CB66-9B00-4248-A6B7-F4641A9D14B6}"/>
    <cellStyle name="40% - Accent3 3 4 2 3 2" xfId="14688" xr:uid="{EBBBDC23-388C-4759-BA0A-095482002381}"/>
    <cellStyle name="40% - Accent3 3 4 2 4" xfId="11281" xr:uid="{F1A73503-5038-4A34-A800-F62512EB1115}"/>
    <cellStyle name="40% - Accent3 3 4 2 5" xfId="4588" xr:uid="{AC5B1022-3276-4FAB-9D8E-05693CBEE0E3}"/>
    <cellStyle name="40% - Accent3 3 4 3" xfId="2185" xr:uid="{02E05FBB-3EA3-4A2A-B3D3-505E7826CA41}"/>
    <cellStyle name="40% - Accent3 3 4 3 2" xfId="8898" xr:uid="{AACFF593-EB03-4437-8F84-89947E262C16}"/>
    <cellStyle name="40% - Accent3 3 4 3 2 2" xfId="15591" xr:uid="{82A1E6F5-5CA1-45C8-BD7C-216647820FD0}"/>
    <cellStyle name="40% - Accent3 3 4 3 3" xfId="12184" xr:uid="{DC75673F-A4DB-420C-B706-A0D6E2E1689E}"/>
    <cellStyle name="40% - Accent3 3 4 3 4" xfId="5491" xr:uid="{48B8C030-57E7-4EAD-8EA5-C076A50CA1AA}"/>
    <cellStyle name="40% - Accent3 3 4 4" xfId="7315" xr:uid="{859C8753-034B-4F8F-A58F-6764A0BD317A}"/>
    <cellStyle name="40% - Accent3 3 4 4 2" xfId="14008" xr:uid="{23EFE20F-5E75-4C01-9307-337600758ADF}"/>
    <cellStyle name="40% - Accent3 3 4 5" xfId="10601" xr:uid="{5AFB33A8-B4FD-4C8A-B9E9-E6226118DC3B}"/>
    <cellStyle name="40% - Accent3 3 4 6" xfId="3908" xr:uid="{1C20340C-7FC8-4C0E-BD0F-BEC0D556B818}"/>
    <cellStyle name="40% - Accent3 3 5" xfId="859" xr:uid="{9B05977E-3A89-4444-BEAE-51C6FD49B613}"/>
    <cellStyle name="40% - Accent3 3 5 2" xfId="1539" xr:uid="{4AA3CEA5-222B-40C6-9B2F-AFAE9A3AAFEE}"/>
    <cellStyle name="40% - Accent3 3 5 2 2" xfId="3122" xr:uid="{BFDE77A8-17AB-4785-AC21-80353C67D367}"/>
    <cellStyle name="40% - Accent3 3 5 2 2 2" xfId="9835" xr:uid="{0535CF43-8AF7-4E77-9B76-D67F2A92ECB3}"/>
    <cellStyle name="40% - Accent3 3 5 2 2 2 2" xfId="16528" xr:uid="{CFEDC929-28EC-4DF8-B9BC-A517654F09CD}"/>
    <cellStyle name="40% - Accent3 3 5 2 2 3" xfId="13121" xr:uid="{23510258-80A6-4AB3-9E2B-519E8443A172}"/>
    <cellStyle name="40% - Accent3 3 5 2 2 4" xfId="6428" xr:uid="{69673D17-2D04-4895-A86D-6CCC7D95B274}"/>
    <cellStyle name="40% - Accent3 3 5 2 3" xfId="8252" xr:uid="{D5674716-EB3E-422C-A4A7-4B8AA7B19791}"/>
    <cellStyle name="40% - Accent3 3 5 2 3 2" xfId="14945" xr:uid="{1F86202C-0E88-4C82-96FB-A7B5E2B8DD74}"/>
    <cellStyle name="40% - Accent3 3 5 2 4" xfId="11538" xr:uid="{EACB3A57-0602-4943-A0C9-37ACA649231A}"/>
    <cellStyle name="40% - Accent3 3 5 2 5" xfId="4845" xr:uid="{CFEB6422-7D47-41BD-8A93-C896DF358C13}"/>
    <cellStyle name="40% - Accent3 3 5 3" xfId="2442" xr:uid="{7732E1C9-BD6D-43C2-BD7E-0B164A16E4C6}"/>
    <cellStyle name="40% - Accent3 3 5 3 2" xfId="9155" xr:uid="{7C246B81-040C-488C-B8F4-94E47F105958}"/>
    <cellStyle name="40% - Accent3 3 5 3 2 2" xfId="15848" xr:uid="{AD5F904F-70F0-4F45-BE4C-D3EE1F1277F6}"/>
    <cellStyle name="40% - Accent3 3 5 3 3" xfId="12441" xr:uid="{FC66E984-4033-4023-A68E-725EC3FCD5E3}"/>
    <cellStyle name="40% - Accent3 3 5 3 4" xfId="5748" xr:uid="{36AFE9EB-E9B3-4F14-8B92-B6C9D9AC3961}"/>
    <cellStyle name="40% - Accent3 3 5 4" xfId="7572" xr:uid="{E5DB3945-F459-4044-9375-87DD837E25E5}"/>
    <cellStyle name="40% - Accent3 3 5 4 2" xfId="14265" xr:uid="{6C656015-C221-46B0-954C-2FCFA73FA4FF}"/>
    <cellStyle name="40% - Accent3 3 5 5" xfId="10858" xr:uid="{F818F1FB-C303-4427-942E-279728823EA6}"/>
    <cellStyle name="40% - Accent3 3 5 6" xfId="4165" xr:uid="{05C6F461-DE67-4785-AEF9-84C04F990506}"/>
    <cellStyle name="40% - Accent3 3 6" xfId="519" xr:uid="{75723F70-6585-43BA-B607-F19560932ECF}"/>
    <cellStyle name="40% - Accent3 3 6 2" xfId="1199" xr:uid="{343F149D-252D-481D-8FA9-CBBF6574F972}"/>
    <cellStyle name="40% - Accent3 3 6 2 2" xfId="2782" xr:uid="{F9F1C4D3-BF26-4351-9ACF-F477D5FDBE55}"/>
    <cellStyle name="40% - Accent3 3 6 2 2 2" xfId="9495" xr:uid="{C70E2C54-3DAC-4234-847A-19CFA5928AF1}"/>
    <cellStyle name="40% - Accent3 3 6 2 2 2 2" xfId="16188" xr:uid="{B7E7243C-F478-4317-BCA8-5242A759CC38}"/>
    <cellStyle name="40% - Accent3 3 6 2 2 3" xfId="12781" xr:uid="{AB4A5D9A-30F0-4E9C-896A-E6A7ECAA172F}"/>
    <cellStyle name="40% - Accent3 3 6 2 2 4" xfId="6088" xr:uid="{CBA380E1-0710-4958-AD1D-1A26AFA9DE9A}"/>
    <cellStyle name="40% - Accent3 3 6 2 3" xfId="7912" xr:uid="{AC9FE35C-BF93-463B-8CFD-BB59B43DFCB4}"/>
    <cellStyle name="40% - Accent3 3 6 2 3 2" xfId="14605" xr:uid="{EBDA32F5-AD89-4D17-9F48-B186650F8385}"/>
    <cellStyle name="40% - Accent3 3 6 2 4" xfId="11198" xr:uid="{12BAFEC3-6D81-4E18-BA30-60B62ED5C714}"/>
    <cellStyle name="40% - Accent3 3 6 2 5" xfId="4505" xr:uid="{EEAE2875-3EA3-4E3B-B9A8-0558C28B7C26}"/>
    <cellStyle name="40% - Accent3 3 6 3" xfId="2102" xr:uid="{2288EB7A-505A-4A07-8F83-EA2BEDBC95C8}"/>
    <cellStyle name="40% - Accent3 3 6 3 2" xfId="8815" xr:uid="{22A5F7D3-1A7B-4A34-9D9A-8C052AA99FA3}"/>
    <cellStyle name="40% - Accent3 3 6 3 2 2" xfId="15508" xr:uid="{F285A003-EDCA-4210-900A-4152AF5E3C99}"/>
    <cellStyle name="40% - Accent3 3 6 3 3" xfId="12101" xr:uid="{A04ABBB3-FB6D-4D72-89E2-90A4526B25F7}"/>
    <cellStyle name="40% - Accent3 3 6 3 4" xfId="5408" xr:uid="{92BEA8A9-B59C-4D7B-9306-44681EE72FFC}"/>
    <cellStyle name="40% - Accent3 3 6 4" xfId="7232" xr:uid="{717ABD7A-D2AE-4CE8-9932-59C4F6D4AAE7}"/>
    <cellStyle name="40% - Accent3 3 6 4 2" xfId="13925" xr:uid="{F1D53E12-F205-46A7-B42F-FC6092D76184}"/>
    <cellStyle name="40% - Accent3 3 6 5" xfId="10518" xr:uid="{3FC22DAE-7498-47C6-9B0D-89D49D307C6D}"/>
    <cellStyle name="40% - Accent3 3 6 6" xfId="3825" xr:uid="{831F9A5A-49CF-46E1-831B-2248818EC521}"/>
    <cellStyle name="40% - Accent3 3 7" xfId="429" xr:uid="{F56F0FDE-4368-437E-B1DC-BF2BAD9EBE13}"/>
    <cellStyle name="40% - Accent3 3 7 2" xfId="2012" xr:uid="{05F566D7-3B86-4EC4-853D-01CCD1996FBA}"/>
    <cellStyle name="40% - Accent3 3 7 2 2" xfId="8725" xr:uid="{0D36E832-1FEE-4F23-9F9A-6E8C0E2DD422}"/>
    <cellStyle name="40% - Accent3 3 7 2 2 2" xfId="15418" xr:uid="{9A3B4DA5-EC50-49C0-8B7B-E127DF473A9C}"/>
    <cellStyle name="40% - Accent3 3 7 2 3" xfId="12011" xr:uid="{CE90EB3C-971E-4B74-8809-A15FBAF39D53}"/>
    <cellStyle name="40% - Accent3 3 7 2 4" xfId="5318" xr:uid="{37838BF7-973A-4442-A1E1-EC236861DE97}"/>
    <cellStyle name="40% - Accent3 3 7 3" xfId="7142" xr:uid="{94F33359-49CA-4FFE-A63A-80229F6C6F74}"/>
    <cellStyle name="40% - Accent3 3 7 3 2" xfId="13835" xr:uid="{EF7FE944-42B5-45E2-B30D-EA56527ACF97}"/>
    <cellStyle name="40% - Accent3 3 7 4" xfId="10428" xr:uid="{E4B751FA-CBAC-40CE-9A9A-927216B3729A}"/>
    <cellStyle name="40% - Accent3 3 7 5" xfId="3735" xr:uid="{E553D9C5-2126-493F-9396-5B326140AE55}"/>
    <cellStyle name="40% - Accent3 3 8" xfId="1109" xr:uid="{D9FBB584-528F-4F00-8C95-09AA7812FA9C}"/>
    <cellStyle name="40% - Accent3 3 8 2" xfId="2692" xr:uid="{DB81ADB2-8180-4014-8096-10D000BDA7F2}"/>
    <cellStyle name="40% - Accent3 3 8 2 2" xfId="9405" xr:uid="{0256DB23-6591-411A-9D17-2E14B3635631}"/>
    <cellStyle name="40% - Accent3 3 8 2 2 2" xfId="16098" xr:uid="{CD34EE3D-67E0-4DF8-86B8-5313EA9EC6E6}"/>
    <cellStyle name="40% - Accent3 3 8 2 3" xfId="12691" xr:uid="{31C1EAF6-3CD7-4F7C-B9E1-0734EAFFCAEF}"/>
    <cellStyle name="40% - Accent3 3 8 2 4" xfId="5998" xr:uid="{8B971B15-8F55-442F-9E8E-4E4A47C1BE9D}"/>
    <cellStyle name="40% - Accent3 3 8 3" xfId="7822" xr:uid="{947DE6F8-8EB4-4067-AB69-E2D3B8B4A99C}"/>
    <cellStyle name="40% - Accent3 3 8 3 2" xfId="14515" xr:uid="{F28513B4-3BAA-4DBE-AD8F-EAE5F965F943}"/>
    <cellStyle name="40% - Accent3 3 8 4" xfId="11108" xr:uid="{3E2E69DD-C4C8-4ECA-9834-6AC5A64A1D8E}"/>
    <cellStyle name="40% - Accent3 3 8 5" xfId="4415" xr:uid="{99A60813-8868-40CE-9691-D67756303065}"/>
    <cellStyle name="40% - Accent3 3 9" xfId="334" xr:uid="{4DECF8C4-9EDB-40F5-9C30-B055CE40C62F}"/>
    <cellStyle name="40% - Accent3 3 9 2" xfId="1917" xr:uid="{468516F4-A268-4F0E-9C91-A957D2D5B65B}"/>
    <cellStyle name="40% - Accent3 3 9 2 2" xfId="8630" xr:uid="{6321A8E8-13FC-44BF-8CDD-BB7428548EE1}"/>
    <cellStyle name="40% - Accent3 3 9 2 2 2" xfId="15323" xr:uid="{8193CB58-D30F-40AD-A875-7B23A756045E}"/>
    <cellStyle name="40% - Accent3 3 9 2 3" xfId="11916" xr:uid="{E5C2646A-2B9B-4536-977A-A3672509DB22}"/>
    <cellStyle name="40% - Accent3 3 9 2 4" xfId="5223" xr:uid="{AB27882B-EFB4-4172-B476-CF6C8631B563}"/>
    <cellStyle name="40% - Accent3 3 9 3" xfId="7047" xr:uid="{12690F3E-9774-4B72-93E6-01BAF0DAE596}"/>
    <cellStyle name="40% - Accent3 3 9 3 2" xfId="13740" xr:uid="{D92778A2-C09A-40C9-B60D-2ED25CB8E8F1}"/>
    <cellStyle name="40% - Accent3 3 9 4" xfId="10333" xr:uid="{713FA393-9582-4435-8847-7788F42FFF21}"/>
    <cellStyle name="40% - Accent3 3 9 5" xfId="3640" xr:uid="{14915604-4208-4AEC-B6EB-669D71F25460}"/>
    <cellStyle name="40% - Accent3 4" xfId="113" xr:uid="{387D9CC1-0848-4563-9257-F0F12C11D12B}"/>
    <cellStyle name="40% - Accent3 4 10" xfId="1818" xr:uid="{B13CC09B-6991-4ABD-9620-4E90DAABAF38}"/>
    <cellStyle name="40% - Accent3 4 10 2" xfId="8531" xr:uid="{963583AC-5AE3-465C-9018-C3645F8D2048}"/>
    <cellStyle name="40% - Accent3 4 10 2 2" xfId="15224" xr:uid="{55A08853-D1EE-4ADD-AF21-BF2983C95BB3}"/>
    <cellStyle name="40% - Accent3 4 10 3" xfId="11817" xr:uid="{41B26644-717F-4808-87CC-60AA25F2A7BC}"/>
    <cellStyle name="40% - Accent3 4 10 4" xfId="5124" xr:uid="{E3A5EE3A-E339-404C-8101-181BA6FC4D57}"/>
    <cellStyle name="40% - Accent3 4 11" xfId="3401" xr:uid="{D0D92876-2667-49CB-AAB9-86F92A7F5C55}"/>
    <cellStyle name="40% - Accent3 4 11 2" xfId="10114" xr:uid="{F53E1ED2-0E33-418C-84C5-D3901B73B58D}"/>
    <cellStyle name="40% - Accent3 4 11 2 2" xfId="16807" xr:uid="{0FC43B79-F70E-495C-9497-F2D5C1036344}"/>
    <cellStyle name="40% - Accent3 4 11 3" xfId="13400" xr:uid="{EEFFA8FD-3215-4524-83A3-52707F2AEAC2}"/>
    <cellStyle name="40% - Accent3 4 11 4" xfId="6707" xr:uid="{E38F83D6-A196-4BEE-A4B4-ABA965925931}"/>
    <cellStyle name="40% - Accent3 4 12" xfId="235" xr:uid="{0FD94CB6-2853-4178-9EE1-53A2FBCD619E}"/>
    <cellStyle name="40% - Accent3 4 12 2" xfId="13641" xr:uid="{9550699E-1AFE-4818-ADD5-BF4C1797EA08}"/>
    <cellStyle name="40% - Accent3 4 12 3" xfId="6948" xr:uid="{08229BEF-56B4-41C6-BDAF-6DC23C9B807D}"/>
    <cellStyle name="40% - Accent3 4 13" xfId="6828" xr:uid="{27F36EE5-54AC-4CD4-AAFB-74841361E4A7}"/>
    <cellStyle name="40% - Accent3 4 13 2" xfId="13521" xr:uid="{FC11370F-7D5F-44C4-AAB3-F9DCE867AFFF}"/>
    <cellStyle name="40% - Accent3 4 14" xfId="10234" xr:uid="{A61179E2-ADD7-4824-BD2A-5707702475B5}"/>
    <cellStyle name="40% - Accent3 4 15" xfId="3541" xr:uid="{531ED147-D1C0-4FDD-9F43-7B091E90776D}"/>
    <cellStyle name="40% - Accent3 4 2" xfId="723" xr:uid="{0621B18D-86BA-4453-BC0F-6F86A9596C0D}"/>
    <cellStyle name="40% - Accent3 4 2 2" xfId="980" xr:uid="{745DEB33-A6E3-4042-9378-48E2C79A5907}"/>
    <cellStyle name="40% - Accent3 4 2 2 2" xfId="1660" xr:uid="{C912F120-1B10-465A-91BD-AC8732D7D833}"/>
    <cellStyle name="40% - Accent3 4 2 2 2 2" xfId="3243" xr:uid="{4FD8628A-7639-4978-B71E-2E352C218C02}"/>
    <cellStyle name="40% - Accent3 4 2 2 2 2 2" xfId="9956" xr:uid="{9E596522-B220-4EFD-A9F4-9ECBFEAFC2BB}"/>
    <cellStyle name="40% - Accent3 4 2 2 2 2 2 2" xfId="16649" xr:uid="{496785F9-D7E7-44A7-90FE-B173879DD3D5}"/>
    <cellStyle name="40% - Accent3 4 2 2 2 2 3" xfId="13242" xr:uid="{2E4AEEC5-D7E5-48E9-94CE-8F0F02A2A50A}"/>
    <cellStyle name="40% - Accent3 4 2 2 2 2 4" xfId="6549" xr:uid="{2D480C64-0239-4D67-8DAF-BF58D7FC2D8C}"/>
    <cellStyle name="40% - Accent3 4 2 2 2 3" xfId="8373" xr:uid="{60354247-CDD0-43AA-981B-75B3961DF67B}"/>
    <cellStyle name="40% - Accent3 4 2 2 2 3 2" xfId="15066" xr:uid="{F7D42336-C047-4E37-9A47-B1F4E281EE67}"/>
    <cellStyle name="40% - Accent3 4 2 2 2 4" xfId="11659" xr:uid="{1BE43911-BA3D-444E-BDBE-2F4461C36D9F}"/>
    <cellStyle name="40% - Accent3 4 2 2 2 5" xfId="4966" xr:uid="{E06512B9-26CC-4F11-B9A1-185A6CA99F8A}"/>
    <cellStyle name="40% - Accent3 4 2 2 3" xfId="2563" xr:uid="{FA90A281-BE3A-4FC0-A46A-7FA6F68D021E}"/>
    <cellStyle name="40% - Accent3 4 2 2 3 2" xfId="9276" xr:uid="{3B8E4874-389F-4F3A-BC7D-FC6A8A2666B3}"/>
    <cellStyle name="40% - Accent3 4 2 2 3 2 2" xfId="15969" xr:uid="{1D40DD79-9543-415E-A446-7224C2634E60}"/>
    <cellStyle name="40% - Accent3 4 2 2 3 3" xfId="12562" xr:uid="{B0888C47-7408-4508-ABC8-CBE8055C07BB}"/>
    <cellStyle name="40% - Accent3 4 2 2 3 4" xfId="5869" xr:uid="{16C3B5FC-029E-483B-8408-52666C7F4963}"/>
    <cellStyle name="40% - Accent3 4 2 2 4" xfId="7693" xr:uid="{91031F51-A6BF-40DA-9B62-38E81753A66D}"/>
    <cellStyle name="40% - Accent3 4 2 2 4 2" xfId="14386" xr:uid="{21C3CE95-87C2-41CD-8372-66CBD73D885E}"/>
    <cellStyle name="40% - Accent3 4 2 2 5" xfId="10979" xr:uid="{69889A95-EBED-4B1F-B892-EBD99C0535FD}"/>
    <cellStyle name="40% - Accent3 4 2 2 6" xfId="4286" xr:uid="{B2B80335-4254-464F-91AE-FEF81A65A4A1}"/>
    <cellStyle name="40% - Accent3 4 2 3" xfId="1403" xr:uid="{992B6E04-61F2-4B06-9CCE-69C717A84237}"/>
    <cellStyle name="40% - Accent3 4 2 3 2" xfId="2986" xr:uid="{58B57037-AE19-46D5-AA7E-7C4C672E0F83}"/>
    <cellStyle name="40% - Accent3 4 2 3 2 2" xfId="9699" xr:uid="{7B580283-5289-4A57-B679-8A39200E9F21}"/>
    <cellStyle name="40% - Accent3 4 2 3 2 2 2" xfId="16392" xr:uid="{374889D1-B6E3-4B24-9D0D-C1B81062ACE9}"/>
    <cellStyle name="40% - Accent3 4 2 3 2 3" xfId="12985" xr:uid="{930E5849-EB0C-4F5E-B8E8-7FD5A4286274}"/>
    <cellStyle name="40% - Accent3 4 2 3 2 4" xfId="6292" xr:uid="{2D710C6D-E83F-40C1-8E76-7B758D47E796}"/>
    <cellStyle name="40% - Accent3 4 2 3 3" xfId="8116" xr:uid="{AE791FA6-39FA-46F0-9DAD-EC0E7B85E76D}"/>
    <cellStyle name="40% - Accent3 4 2 3 3 2" xfId="14809" xr:uid="{5F03C668-5DD4-4249-943D-93C4C30A5576}"/>
    <cellStyle name="40% - Accent3 4 2 3 4" xfId="11402" xr:uid="{D40C3AC1-4051-412C-A35E-C6244D7B5AF0}"/>
    <cellStyle name="40% - Accent3 4 2 3 5" xfId="4709" xr:uid="{E256DF54-2CA9-448F-AC19-0203ADC3821B}"/>
    <cellStyle name="40% - Accent3 4 2 4" xfId="2306" xr:uid="{7737B55F-94CF-42DD-8429-EA0C7F3D9935}"/>
    <cellStyle name="40% - Accent3 4 2 4 2" xfId="9019" xr:uid="{B1457024-CEED-4016-AAAB-9381B34896B8}"/>
    <cellStyle name="40% - Accent3 4 2 4 2 2" xfId="15712" xr:uid="{AB207313-4B6A-4F29-8CAF-0B068A11427C}"/>
    <cellStyle name="40% - Accent3 4 2 4 3" xfId="12305" xr:uid="{BEC99C7F-44B7-49E9-9B9D-2E78F87FFD86}"/>
    <cellStyle name="40% - Accent3 4 2 4 4" xfId="5612" xr:uid="{B77EF6C9-5AD2-4B17-8028-89DF62B2124D}"/>
    <cellStyle name="40% - Accent3 4 2 5" xfId="7436" xr:uid="{EE48A0E2-4157-41D3-8022-4A9D4C7D5208}"/>
    <cellStyle name="40% - Accent3 4 2 5 2" xfId="14129" xr:uid="{44B2340C-AB4B-48B5-A8CD-D5F819E2C2B6}"/>
    <cellStyle name="40% - Accent3 4 2 6" xfId="10722" xr:uid="{3C994B6B-1A27-4B58-B2F3-84FB25F29F1E}"/>
    <cellStyle name="40% - Accent3 4 2 7" xfId="4029" xr:uid="{A33ED874-EB7A-4D1B-9F97-AE7624933999}"/>
    <cellStyle name="40% - Accent3 4 3" xfId="722" xr:uid="{2DF27719-D556-429B-B2CF-3BB3B04F4268}"/>
    <cellStyle name="40% - Accent3 4 3 2" xfId="979" xr:uid="{136B5FD7-E683-48E8-AC38-89FC645FA9E2}"/>
    <cellStyle name="40% - Accent3 4 3 2 2" xfId="1659" xr:uid="{48BDA29A-29B5-4112-BDC6-158F62F7ED1A}"/>
    <cellStyle name="40% - Accent3 4 3 2 2 2" xfId="3242" xr:uid="{791D7579-9D4A-4915-B7D8-BE28275E1522}"/>
    <cellStyle name="40% - Accent3 4 3 2 2 2 2" xfId="9955" xr:uid="{6653B387-AC75-4F71-A9AE-C389AF6F5C59}"/>
    <cellStyle name="40% - Accent3 4 3 2 2 2 2 2" xfId="16648" xr:uid="{2B8B3427-260E-47D7-BB42-FC41B100544C}"/>
    <cellStyle name="40% - Accent3 4 3 2 2 2 3" xfId="13241" xr:uid="{92F921AB-E420-45A4-AC1C-8FB41CDF0A86}"/>
    <cellStyle name="40% - Accent3 4 3 2 2 2 4" xfId="6548" xr:uid="{FB3171AD-C5B0-4375-9206-4040C7D6089D}"/>
    <cellStyle name="40% - Accent3 4 3 2 2 3" xfId="8372" xr:uid="{4D98D5A3-88EF-4B86-BE76-090DAB4D7198}"/>
    <cellStyle name="40% - Accent3 4 3 2 2 3 2" xfId="15065" xr:uid="{62721CB8-44EB-4C9B-8122-623A485C4752}"/>
    <cellStyle name="40% - Accent3 4 3 2 2 4" xfId="11658" xr:uid="{F76CBAB7-BB45-4881-AE1B-0D0EB0CB4D8C}"/>
    <cellStyle name="40% - Accent3 4 3 2 2 5" xfId="4965" xr:uid="{B6326D56-ECCC-4FEC-9814-9373FEE99A4C}"/>
    <cellStyle name="40% - Accent3 4 3 2 3" xfId="2562" xr:uid="{1079F1ED-4E0F-4074-B289-D15F1F7CAFC9}"/>
    <cellStyle name="40% - Accent3 4 3 2 3 2" xfId="9275" xr:uid="{7D0323AD-8436-4649-A809-430AFE6225F7}"/>
    <cellStyle name="40% - Accent3 4 3 2 3 2 2" xfId="15968" xr:uid="{8E9009C4-9041-4ED6-8D68-9328FB0816F7}"/>
    <cellStyle name="40% - Accent3 4 3 2 3 3" xfId="12561" xr:uid="{854FD16F-728F-4F98-B508-8F2C16451E0C}"/>
    <cellStyle name="40% - Accent3 4 3 2 3 4" xfId="5868" xr:uid="{1160A2B7-D11A-4A73-A70E-8A30F0245A2E}"/>
    <cellStyle name="40% - Accent3 4 3 2 4" xfId="7692" xr:uid="{D272F111-2B37-4733-AC23-86D02ADB9E2F}"/>
    <cellStyle name="40% - Accent3 4 3 2 4 2" xfId="14385" xr:uid="{306F6613-ED72-4E04-969B-9981199ACC3E}"/>
    <cellStyle name="40% - Accent3 4 3 2 5" xfId="10978" xr:uid="{A4A763D0-0D08-49B2-B6EC-A1C667610FF7}"/>
    <cellStyle name="40% - Accent3 4 3 2 6" xfId="4285" xr:uid="{E7E6318D-A3D6-4803-9EE2-16B47CB614ED}"/>
    <cellStyle name="40% - Accent3 4 3 3" xfId="1402" xr:uid="{84CD2854-A16D-4070-857D-49FF8F856123}"/>
    <cellStyle name="40% - Accent3 4 3 3 2" xfId="2985" xr:uid="{F417E181-FFF3-47DD-BF82-214F8FEEC25D}"/>
    <cellStyle name="40% - Accent3 4 3 3 2 2" xfId="9698" xr:uid="{EA616D84-38EA-4FE7-A7C9-1CDBF21FC894}"/>
    <cellStyle name="40% - Accent3 4 3 3 2 2 2" xfId="16391" xr:uid="{C21589DE-2A7B-4038-9C9A-7371B59D0121}"/>
    <cellStyle name="40% - Accent3 4 3 3 2 3" xfId="12984" xr:uid="{778262C5-5457-4908-A111-D138205F65F3}"/>
    <cellStyle name="40% - Accent3 4 3 3 2 4" xfId="6291" xr:uid="{517A3E82-338B-4F8B-85FA-B05EEFFF4016}"/>
    <cellStyle name="40% - Accent3 4 3 3 3" xfId="8115" xr:uid="{B5FA5B58-06DC-4021-BB72-FDAA27688BD0}"/>
    <cellStyle name="40% - Accent3 4 3 3 3 2" xfId="14808" xr:uid="{F8D002EF-DA3E-431F-BE9B-5A10544720F2}"/>
    <cellStyle name="40% - Accent3 4 3 3 4" xfId="11401" xr:uid="{451A4521-2B57-4CEB-A4F1-74A9F799A216}"/>
    <cellStyle name="40% - Accent3 4 3 3 5" xfId="4708" xr:uid="{9B5D481F-B0FE-4AA9-9B35-9AF694A72358}"/>
    <cellStyle name="40% - Accent3 4 3 4" xfId="2305" xr:uid="{D6D5E4CE-F069-421E-B4EE-56E4A98B96D4}"/>
    <cellStyle name="40% - Accent3 4 3 4 2" xfId="9018" xr:uid="{BA5DD105-EE40-4710-B488-6C50DE8503BD}"/>
    <cellStyle name="40% - Accent3 4 3 4 2 2" xfId="15711" xr:uid="{B243AE3C-E695-404F-B875-CBCBDEDD02DD}"/>
    <cellStyle name="40% - Accent3 4 3 4 3" xfId="12304" xr:uid="{CD86C6A6-8E3D-4951-96EA-A1841EC0F3FB}"/>
    <cellStyle name="40% - Accent3 4 3 4 4" xfId="5611" xr:uid="{84AF0114-08E4-46B4-AE9D-4CCB07F16D58}"/>
    <cellStyle name="40% - Accent3 4 3 5" xfId="7435" xr:uid="{4127E5ED-0DB4-4E5C-B010-D6EB0FAABEF3}"/>
    <cellStyle name="40% - Accent3 4 3 5 2" xfId="14128" xr:uid="{A89AEA19-7027-4294-8751-FAF64335367D}"/>
    <cellStyle name="40% - Accent3 4 3 6" xfId="10721" xr:uid="{AB2EA1DE-BEC2-45FC-BECB-453941956FB2}"/>
    <cellStyle name="40% - Accent3 4 3 7" xfId="4028" xr:uid="{C0FBFFF7-DC86-4D3A-915F-987C3A8D5146}"/>
    <cellStyle name="40% - Accent3 4 4" xfId="624" xr:uid="{2247651E-695D-45F4-93ED-7A8BC4383C86}"/>
    <cellStyle name="40% - Accent3 4 4 2" xfId="1304" xr:uid="{5C8641C7-4F3B-47C7-A930-9AA41AD11C14}"/>
    <cellStyle name="40% - Accent3 4 4 2 2" xfId="2887" xr:uid="{7F62053B-77F5-42F9-A8C3-E66ECB077B3F}"/>
    <cellStyle name="40% - Accent3 4 4 2 2 2" xfId="9600" xr:uid="{CAEDF1EC-B873-44C6-9BD6-9EBFD7943784}"/>
    <cellStyle name="40% - Accent3 4 4 2 2 2 2" xfId="16293" xr:uid="{1BD158AB-20AC-4A05-9A3E-E0AB60B8D18D}"/>
    <cellStyle name="40% - Accent3 4 4 2 2 3" xfId="12886" xr:uid="{7A0BF2C6-4052-43F3-89FB-C0A0855C0E3E}"/>
    <cellStyle name="40% - Accent3 4 4 2 2 4" xfId="6193" xr:uid="{3BD3FDC2-6218-4D4C-8457-C417DDC8CFAC}"/>
    <cellStyle name="40% - Accent3 4 4 2 3" xfId="8017" xr:uid="{58755A5C-65E3-4A08-BE99-CC5AF2F8170E}"/>
    <cellStyle name="40% - Accent3 4 4 2 3 2" xfId="14710" xr:uid="{7EEF6A91-A945-4514-AF6C-563EBBCAD2D3}"/>
    <cellStyle name="40% - Accent3 4 4 2 4" xfId="11303" xr:uid="{A8B9CAA5-9186-412A-B3EA-34FC76EE1D51}"/>
    <cellStyle name="40% - Accent3 4 4 2 5" xfId="4610" xr:uid="{67A9D8FF-BE1B-447F-A013-F811CD9720FF}"/>
    <cellStyle name="40% - Accent3 4 4 3" xfId="2207" xr:uid="{EC2D73D6-4835-4853-B96D-D45F646A0CD2}"/>
    <cellStyle name="40% - Accent3 4 4 3 2" xfId="8920" xr:uid="{8E741CE1-6EE1-48AE-9405-60EC288E97A2}"/>
    <cellStyle name="40% - Accent3 4 4 3 2 2" xfId="15613" xr:uid="{E2F8AF79-A0AE-4F62-A4F2-69BDEEC5511C}"/>
    <cellStyle name="40% - Accent3 4 4 3 3" xfId="12206" xr:uid="{052784A0-CE40-42BF-B59F-4718BD8FF4B1}"/>
    <cellStyle name="40% - Accent3 4 4 3 4" xfId="5513" xr:uid="{50E90FB4-1E62-4927-B2A9-2CA046F679E9}"/>
    <cellStyle name="40% - Accent3 4 4 4" xfId="7337" xr:uid="{451B5237-EB43-44BC-B345-ABCEB9426D63}"/>
    <cellStyle name="40% - Accent3 4 4 4 2" xfId="14030" xr:uid="{C8820AC3-C000-468F-A92E-034E64EC8A57}"/>
    <cellStyle name="40% - Accent3 4 4 5" xfId="10623" xr:uid="{D7CF0EF1-FEB9-490A-9091-FB5E0E5986AE}"/>
    <cellStyle name="40% - Accent3 4 4 6" xfId="3930" xr:uid="{DB09CDB7-5A09-44A2-A484-7B3FA555C67B}"/>
    <cellStyle name="40% - Accent3 4 5" xfId="881" xr:uid="{13B301E3-2A59-4A0C-95A3-4EA442E1E61F}"/>
    <cellStyle name="40% - Accent3 4 5 2" xfId="1561" xr:uid="{56F6D6B9-EAE7-40B2-B714-876A1073CA2F}"/>
    <cellStyle name="40% - Accent3 4 5 2 2" xfId="3144" xr:uid="{2F68BB12-707A-4948-BBA6-9D4C30A26B25}"/>
    <cellStyle name="40% - Accent3 4 5 2 2 2" xfId="9857" xr:uid="{E80FEFC5-BCDE-44FF-AA0F-701C46511926}"/>
    <cellStyle name="40% - Accent3 4 5 2 2 2 2" xfId="16550" xr:uid="{A04137DB-9E16-447D-A349-848CD1D2CF3B}"/>
    <cellStyle name="40% - Accent3 4 5 2 2 3" xfId="13143" xr:uid="{5136593B-7CD3-4331-8043-C3780DB99B7D}"/>
    <cellStyle name="40% - Accent3 4 5 2 2 4" xfId="6450" xr:uid="{79B9D196-F778-4DD4-9D27-FBB49DADA03E}"/>
    <cellStyle name="40% - Accent3 4 5 2 3" xfId="8274" xr:uid="{50CF00E1-90BA-4C60-A591-FA58FA40467C}"/>
    <cellStyle name="40% - Accent3 4 5 2 3 2" xfId="14967" xr:uid="{2D99BC74-CF68-4A1F-9192-A9C1D0952FF5}"/>
    <cellStyle name="40% - Accent3 4 5 2 4" xfId="11560" xr:uid="{0816E75A-4E66-4235-8D56-83C2D04BF66B}"/>
    <cellStyle name="40% - Accent3 4 5 2 5" xfId="4867" xr:uid="{0899116C-BB30-412E-8C31-9B4520FC226F}"/>
    <cellStyle name="40% - Accent3 4 5 3" xfId="2464" xr:uid="{8D609120-38AB-4C1C-9292-5EE9695A85AE}"/>
    <cellStyle name="40% - Accent3 4 5 3 2" xfId="9177" xr:uid="{AC60805F-3588-41D6-B199-03C8BAFF8A7D}"/>
    <cellStyle name="40% - Accent3 4 5 3 2 2" xfId="15870" xr:uid="{A151A7D1-DF3E-416E-9EF8-7578EDBB75A7}"/>
    <cellStyle name="40% - Accent3 4 5 3 3" xfId="12463" xr:uid="{9D830048-24B0-43CE-88FC-729BAD265633}"/>
    <cellStyle name="40% - Accent3 4 5 3 4" xfId="5770" xr:uid="{C424827E-5B27-4B44-B462-FB5FBAC1191D}"/>
    <cellStyle name="40% - Accent3 4 5 4" xfId="7594" xr:uid="{ADFC4632-5708-48AA-88FE-37AF1F98DAB5}"/>
    <cellStyle name="40% - Accent3 4 5 4 2" xfId="14287" xr:uid="{8701561C-097B-4E0F-82BF-B5BB7DAEB8B2}"/>
    <cellStyle name="40% - Accent3 4 5 5" xfId="10880" xr:uid="{C37412AA-3D4B-4FB1-9959-B2E098546CAF}"/>
    <cellStyle name="40% - Accent3 4 5 6" xfId="4187" xr:uid="{3A75360D-4A4B-482B-B412-06E70ED36D2F}"/>
    <cellStyle name="40% - Accent3 4 6" xfId="541" xr:uid="{2E197708-CB43-480B-A45A-973B5E8C6AAF}"/>
    <cellStyle name="40% - Accent3 4 6 2" xfId="1221" xr:uid="{B32E3820-A537-401C-A47C-CDAD31940EF0}"/>
    <cellStyle name="40% - Accent3 4 6 2 2" xfId="2804" xr:uid="{359D2843-45A9-45C1-970D-4084B2CD90FD}"/>
    <cellStyle name="40% - Accent3 4 6 2 2 2" xfId="9517" xr:uid="{21EAF8A5-CAA6-439D-A5E6-0441EF671841}"/>
    <cellStyle name="40% - Accent3 4 6 2 2 2 2" xfId="16210" xr:uid="{BE8322C3-8A2D-4915-8151-C548F0BF0164}"/>
    <cellStyle name="40% - Accent3 4 6 2 2 3" xfId="12803" xr:uid="{E2F7B342-60EB-45D6-8A3D-FD1E03F4227B}"/>
    <cellStyle name="40% - Accent3 4 6 2 2 4" xfId="6110" xr:uid="{D3AED8A3-9AD2-48C2-ABF0-C001A0590157}"/>
    <cellStyle name="40% - Accent3 4 6 2 3" xfId="7934" xr:uid="{D4AD0F8B-7DA1-4EDA-882A-BC122F7EE963}"/>
    <cellStyle name="40% - Accent3 4 6 2 3 2" xfId="14627" xr:uid="{06E80ACB-E061-476F-B1B1-14668A6E4F88}"/>
    <cellStyle name="40% - Accent3 4 6 2 4" xfId="11220" xr:uid="{5C0CF484-38E9-4037-815B-C9F88366EA9A}"/>
    <cellStyle name="40% - Accent3 4 6 2 5" xfId="4527" xr:uid="{CCB1851B-3BC9-493A-9067-D2A6C7B168E0}"/>
    <cellStyle name="40% - Accent3 4 6 3" xfId="2124" xr:uid="{C03C900B-3FAD-4D41-A6CD-901A1B2D2E72}"/>
    <cellStyle name="40% - Accent3 4 6 3 2" xfId="8837" xr:uid="{7CD657E6-CAC2-4893-B6E0-F6EAC57E1BE0}"/>
    <cellStyle name="40% - Accent3 4 6 3 2 2" xfId="15530" xr:uid="{6B2DD080-3A32-42E7-8826-BA37CA8CA974}"/>
    <cellStyle name="40% - Accent3 4 6 3 3" xfId="12123" xr:uid="{4DDBA583-ADC0-484F-AE4B-A1F6DEACF371}"/>
    <cellStyle name="40% - Accent3 4 6 3 4" xfId="5430" xr:uid="{1754C2C1-5D0C-40EE-9630-91A244B0CDC4}"/>
    <cellStyle name="40% - Accent3 4 6 4" xfId="7254" xr:uid="{E13DDD81-86F3-47D6-BBB0-DC0121676546}"/>
    <cellStyle name="40% - Accent3 4 6 4 2" xfId="13947" xr:uid="{64014740-967A-4218-8CFC-103DCB479B17}"/>
    <cellStyle name="40% - Accent3 4 6 5" xfId="10540" xr:uid="{EB35A925-24FE-4613-8E0A-BA48FAD5EB8D}"/>
    <cellStyle name="40% - Accent3 4 6 6" xfId="3847" xr:uid="{52C107E0-1C33-4FA6-9C0A-AFC6E8157F99}"/>
    <cellStyle name="40% - Accent3 4 7" xfId="430" xr:uid="{3BDB6F5A-1A64-4A30-B5FB-A66B570F1ACE}"/>
    <cellStyle name="40% - Accent3 4 7 2" xfId="2013" xr:uid="{89BD30E9-6F16-4F16-9E89-80D599F1B3F0}"/>
    <cellStyle name="40% - Accent3 4 7 2 2" xfId="8726" xr:uid="{A2CD1174-83D1-4502-B439-F4772D539BFC}"/>
    <cellStyle name="40% - Accent3 4 7 2 2 2" xfId="15419" xr:uid="{B55630AE-AF03-437A-AD4F-737E69A9BA6E}"/>
    <cellStyle name="40% - Accent3 4 7 2 3" xfId="12012" xr:uid="{0E1B7118-5048-4344-9A70-335F8C391F2E}"/>
    <cellStyle name="40% - Accent3 4 7 2 4" xfId="5319" xr:uid="{AC69D56E-7279-40B4-8F42-FD0CDEACF862}"/>
    <cellStyle name="40% - Accent3 4 7 3" xfId="7143" xr:uid="{47FC4F09-153A-4002-B181-E9A2025E62D2}"/>
    <cellStyle name="40% - Accent3 4 7 3 2" xfId="13836" xr:uid="{63579613-951F-4112-8B1B-322247ADA9B2}"/>
    <cellStyle name="40% - Accent3 4 7 4" xfId="10429" xr:uid="{42898DA1-B074-4F2D-9CF0-8E1EC7E2D9AF}"/>
    <cellStyle name="40% - Accent3 4 7 5" xfId="3736" xr:uid="{C7E44E2B-A7B1-44F7-B273-02D7B9213F87}"/>
    <cellStyle name="40% - Accent3 4 8" xfId="1110" xr:uid="{892C6569-3362-4E4A-A3CB-8568C5DA0387}"/>
    <cellStyle name="40% - Accent3 4 8 2" xfId="2693" xr:uid="{7A54AF36-A3E9-4ED0-B9CB-7211523787B4}"/>
    <cellStyle name="40% - Accent3 4 8 2 2" xfId="9406" xr:uid="{5B156FBB-4B61-427C-BE5E-274F9A904C2A}"/>
    <cellStyle name="40% - Accent3 4 8 2 2 2" xfId="16099" xr:uid="{9F44CC89-BEDF-43D5-96F0-977C37AB4AFA}"/>
    <cellStyle name="40% - Accent3 4 8 2 3" xfId="12692" xr:uid="{4069260D-A363-4CB4-A6FD-9A1C7C633DE9}"/>
    <cellStyle name="40% - Accent3 4 8 2 4" xfId="5999" xr:uid="{B70F72F7-7957-48FE-9CA2-BB8E35526A65}"/>
    <cellStyle name="40% - Accent3 4 8 3" xfId="7823" xr:uid="{3FBF5336-B1E7-41D8-99F5-E48A4769C884}"/>
    <cellStyle name="40% - Accent3 4 8 3 2" xfId="14516" xr:uid="{884C1BEF-98A8-415A-AB2B-8F9C68209A5E}"/>
    <cellStyle name="40% - Accent3 4 8 4" xfId="11109" xr:uid="{7875CE5B-B467-454E-87A7-F712936DB59E}"/>
    <cellStyle name="40% - Accent3 4 8 5" xfId="4416" xr:uid="{36D16828-F2F8-4AA6-80FF-5B3FE23FACE5}"/>
    <cellStyle name="40% - Accent3 4 9" xfId="356" xr:uid="{F2BC35AC-5DCB-4436-BB8D-6C07264CF03E}"/>
    <cellStyle name="40% - Accent3 4 9 2" xfId="1939" xr:uid="{4E4FB991-F22C-4B10-9F5E-45874156B656}"/>
    <cellStyle name="40% - Accent3 4 9 2 2" xfId="8652" xr:uid="{C57B28A5-9571-4462-9599-3EEF12C67156}"/>
    <cellStyle name="40% - Accent3 4 9 2 2 2" xfId="15345" xr:uid="{23336EE0-E4EF-4CB0-865D-AA45D5DA0EEA}"/>
    <cellStyle name="40% - Accent3 4 9 2 3" xfId="11938" xr:uid="{51A7FAC8-B2D4-4027-8942-041562B40F8D}"/>
    <cellStyle name="40% - Accent3 4 9 2 4" xfId="5245" xr:uid="{799A260B-2CA9-4FF7-968A-9636DB6F1C57}"/>
    <cellStyle name="40% - Accent3 4 9 3" xfId="7069" xr:uid="{9705847C-D45E-4814-8532-2B0522A6C7A7}"/>
    <cellStyle name="40% - Accent3 4 9 3 2" xfId="13762" xr:uid="{A0DD6626-2DA3-4504-84CE-D77E74CA557F}"/>
    <cellStyle name="40% - Accent3 4 9 4" xfId="10355" xr:uid="{82C109C3-B4EA-46C5-BB97-9361019F233E}"/>
    <cellStyle name="40% - Accent3 4 9 5" xfId="3662" xr:uid="{09AAA0B2-8250-4039-9911-EC2186A09064}"/>
    <cellStyle name="40% - Accent3 5" xfId="134" xr:uid="{48E7818C-F8E7-4CD6-A865-B3E9172B2976}"/>
    <cellStyle name="40% - Accent3 5 10" xfId="10253" xr:uid="{D02C50B7-62B2-4A56-B562-35C50934BC05}"/>
    <cellStyle name="40% - Accent3 5 11" xfId="3560" xr:uid="{8E6F16B2-1B68-4A6D-86C9-6E3A099B54DC}"/>
    <cellStyle name="40% - Accent3 5 2" xfId="981" xr:uid="{5CF0BFB3-9251-4D1B-A183-6D7C268BE436}"/>
    <cellStyle name="40% - Accent3 5 2 2" xfId="1661" xr:uid="{02DBDE56-6420-4A77-A15B-49DB54FACB4A}"/>
    <cellStyle name="40% - Accent3 5 2 2 2" xfId="3244" xr:uid="{E964E215-D51B-4FCA-A270-44ABA502DB95}"/>
    <cellStyle name="40% - Accent3 5 2 2 2 2" xfId="9957" xr:uid="{70D9BE45-1A9E-4F40-A20F-94F03268B0C8}"/>
    <cellStyle name="40% - Accent3 5 2 2 2 2 2" xfId="16650" xr:uid="{08A83572-476B-46BA-9E47-EE7A3B316C69}"/>
    <cellStyle name="40% - Accent3 5 2 2 2 3" xfId="13243" xr:uid="{158E75D3-2B66-4F60-807D-236CD45A1F8C}"/>
    <cellStyle name="40% - Accent3 5 2 2 2 4" xfId="6550" xr:uid="{A66DE14C-DC21-4B3F-9E12-439FB64FB1F3}"/>
    <cellStyle name="40% - Accent3 5 2 2 3" xfId="8374" xr:uid="{B37B3E2E-9691-40D7-9CAC-2F004867F888}"/>
    <cellStyle name="40% - Accent3 5 2 2 3 2" xfId="15067" xr:uid="{26A6A04F-1BAE-4D6E-BA83-1D5060C522F1}"/>
    <cellStyle name="40% - Accent3 5 2 2 4" xfId="11660" xr:uid="{D1E8217F-335D-4045-BF70-BD95C0E05DE3}"/>
    <cellStyle name="40% - Accent3 5 2 2 5" xfId="4967" xr:uid="{058C7AF5-1865-488F-8CE4-9A2CFA332800}"/>
    <cellStyle name="40% - Accent3 5 2 3" xfId="2564" xr:uid="{EDEA6293-1A11-4D4F-AD7E-A2C31F3834E1}"/>
    <cellStyle name="40% - Accent3 5 2 3 2" xfId="9277" xr:uid="{D1FF599E-3E3A-4BBD-8ED9-79FCD04BBF29}"/>
    <cellStyle name="40% - Accent3 5 2 3 2 2" xfId="15970" xr:uid="{E1ED0879-3E46-4E95-BD7C-3F166299098E}"/>
    <cellStyle name="40% - Accent3 5 2 3 3" xfId="12563" xr:uid="{4363B897-D9B4-49F6-80C5-ADBA7229BDB5}"/>
    <cellStyle name="40% - Accent3 5 2 3 4" xfId="5870" xr:uid="{2F3547A1-3BFC-40A2-AD29-69273DE9C179}"/>
    <cellStyle name="40% - Accent3 5 2 4" xfId="7694" xr:uid="{0C227C09-9AB4-45FC-9063-342ED6EDFA58}"/>
    <cellStyle name="40% - Accent3 5 2 4 2" xfId="14387" xr:uid="{2FBF34A9-A73E-4A89-B257-591D7C8445A8}"/>
    <cellStyle name="40% - Accent3 5 2 5" xfId="10980" xr:uid="{A54C5E7F-AB35-47A2-91C7-65C14C30B223}"/>
    <cellStyle name="40% - Accent3 5 2 6" xfId="4287" xr:uid="{DDA15F6A-18EB-4921-87AC-568695C7A774}"/>
    <cellStyle name="40% - Accent3 5 3" xfId="724" xr:uid="{AF8E55D1-AEF8-42F2-B54D-0709C6E1F12D}"/>
    <cellStyle name="40% - Accent3 5 3 2" xfId="2307" xr:uid="{384C8072-B3C1-4FEF-B2F9-650ED4F31D2C}"/>
    <cellStyle name="40% - Accent3 5 3 2 2" xfId="9020" xr:uid="{4F2E71A4-712B-4CD0-9A80-2356F46EC836}"/>
    <cellStyle name="40% - Accent3 5 3 2 2 2" xfId="15713" xr:uid="{ECD0C316-F76D-40CF-BBDF-E23C412951BC}"/>
    <cellStyle name="40% - Accent3 5 3 2 3" xfId="12306" xr:uid="{D1B5ADF4-37D0-4F18-AC5F-2B8801A450B1}"/>
    <cellStyle name="40% - Accent3 5 3 2 4" xfId="5613" xr:uid="{E1B7464B-4FB0-4BB7-B6DE-F43887868FE3}"/>
    <cellStyle name="40% - Accent3 5 3 3" xfId="7437" xr:uid="{343C7293-79F2-49DF-9803-9D124FB10F1F}"/>
    <cellStyle name="40% - Accent3 5 3 3 2" xfId="14130" xr:uid="{03B7A819-BB8C-4183-AB7A-EE86F54C095A}"/>
    <cellStyle name="40% - Accent3 5 3 4" xfId="10723" xr:uid="{EC58106C-6A41-43B0-A268-DD1EB3F4A258}"/>
    <cellStyle name="40% - Accent3 5 3 5" xfId="4030" xr:uid="{C6B446C1-FB30-4684-868F-FEBEE529E484}"/>
    <cellStyle name="40% - Accent3 5 4" xfId="1404" xr:uid="{041B2ECA-004D-4A52-A75A-54E2B95050A3}"/>
    <cellStyle name="40% - Accent3 5 4 2" xfId="2987" xr:uid="{2E5324E5-8584-48E1-B8EE-1B84572F1286}"/>
    <cellStyle name="40% - Accent3 5 4 2 2" xfId="9700" xr:uid="{012784A3-A5CB-4097-8DEA-0889482D3A07}"/>
    <cellStyle name="40% - Accent3 5 4 2 2 2" xfId="16393" xr:uid="{A734271A-E74A-4E3D-8CB0-2432E0526F06}"/>
    <cellStyle name="40% - Accent3 5 4 2 3" xfId="12986" xr:uid="{8994892D-B431-4FB8-A11D-1215B61EB225}"/>
    <cellStyle name="40% - Accent3 5 4 2 4" xfId="6293" xr:uid="{40F5372F-A11A-4E9F-BF58-38970306B6EA}"/>
    <cellStyle name="40% - Accent3 5 4 3" xfId="8117" xr:uid="{A17063C1-D4A0-4791-8A88-CE8DB01F6011}"/>
    <cellStyle name="40% - Accent3 5 4 3 2" xfId="14810" xr:uid="{29ED4A2F-D67F-4B29-A987-2CCFE1B5F08B}"/>
    <cellStyle name="40% - Accent3 5 4 4" xfId="11403" xr:uid="{B7CF3674-8C1D-4983-BAD7-12FE442EC7C3}"/>
    <cellStyle name="40% - Accent3 5 4 5" xfId="4710" xr:uid="{7AE2CE1B-C86C-43E5-968A-9F2B23264E3D}"/>
    <cellStyle name="40% - Accent3 5 5" xfId="375" xr:uid="{71155205-0F6F-4887-A020-982D5049D4F8}"/>
    <cellStyle name="40% - Accent3 5 5 2" xfId="1958" xr:uid="{21EB3CE6-B223-4988-8A48-CA57085BD219}"/>
    <cellStyle name="40% - Accent3 5 5 2 2" xfId="8671" xr:uid="{47F5C52A-5AE5-4B9D-93A1-B2BA669D9321}"/>
    <cellStyle name="40% - Accent3 5 5 2 2 2" xfId="15364" xr:uid="{31B90789-1284-4171-A5AA-A631570767EF}"/>
    <cellStyle name="40% - Accent3 5 5 2 3" xfId="11957" xr:uid="{3CE7DB7B-FBFC-473C-B0CB-73D5662BC5EA}"/>
    <cellStyle name="40% - Accent3 5 5 2 4" xfId="5264" xr:uid="{BFB0E6F0-DAEB-4483-864F-74073329BF36}"/>
    <cellStyle name="40% - Accent3 5 5 3" xfId="7088" xr:uid="{63DCB0A8-A73F-420C-A812-A75E3B4BEE03}"/>
    <cellStyle name="40% - Accent3 5 5 3 2" xfId="13781" xr:uid="{4F80ED79-0AF6-45C3-87C8-C60BDF519886}"/>
    <cellStyle name="40% - Accent3 5 5 4" xfId="10374" xr:uid="{E64EB467-4B2F-4DF3-A89D-C5A8323C5813}"/>
    <cellStyle name="40% - Accent3 5 5 5" xfId="3681" xr:uid="{D43096C3-135C-4BA8-8A08-49DE5F3B11E8}"/>
    <cellStyle name="40% - Accent3 5 6" xfId="1837" xr:uid="{48BFB686-2934-4CB4-9D5C-E628936580FB}"/>
    <cellStyle name="40% - Accent3 5 6 2" xfId="8550" xr:uid="{5EF9DF7D-12E2-4005-8BDC-C163E0C9979C}"/>
    <cellStyle name="40% - Accent3 5 6 2 2" xfId="15243" xr:uid="{25A3CEC1-2168-4026-B756-200551D0D53F}"/>
    <cellStyle name="40% - Accent3 5 6 3" xfId="11836" xr:uid="{4AA860AE-3801-45C8-943B-4E196097B79A}"/>
    <cellStyle name="40% - Accent3 5 6 4" xfId="5143" xr:uid="{8C37A798-6825-49CE-BA10-E413DEEBAC9B}"/>
    <cellStyle name="40% - Accent3 5 7" xfId="3420" xr:uid="{2AF2FE67-4EF7-42BA-A1C1-768BE11196AB}"/>
    <cellStyle name="40% - Accent3 5 7 2" xfId="10133" xr:uid="{4CC619C4-CBC8-4C7F-8E85-8C034F589D00}"/>
    <cellStyle name="40% - Accent3 5 7 2 2" xfId="16826" xr:uid="{E77BE070-C93F-4C2C-88A9-11766DD9D7FB}"/>
    <cellStyle name="40% - Accent3 5 7 3" xfId="13419" xr:uid="{3EB734CF-5A8D-4E33-A1E9-CEA12AD88E2E}"/>
    <cellStyle name="40% - Accent3 5 7 4" xfId="6726" xr:uid="{D28AE0AC-4895-4C2E-8C50-B5702FF99BE9}"/>
    <cellStyle name="40% - Accent3 5 8" xfId="254" xr:uid="{7B3CFB4D-06D5-436C-B760-15CE260A94DC}"/>
    <cellStyle name="40% - Accent3 5 8 2" xfId="13660" xr:uid="{47C065C2-3FB8-4DC1-8AF6-FCFAAA685DA0}"/>
    <cellStyle name="40% - Accent3 5 8 3" xfId="6967" xr:uid="{189B3231-AFCA-4CC2-A107-387F307348DC}"/>
    <cellStyle name="40% - Accent3 5 9" xfId="6847" xr:uid="{8CA66F55-8D9D-4477-B0D4-947732E60DF8}"/>
    <cellStyle name="40% - Accent3 5 9 2" xfId="13540" xr:uid="{C0EF707E-82BA-44FC-9DF4-022E47191A19}"/>
    <cellStyle name="40% - Accent3 6" xfId="153" xr:uid="{5C6C49F8-3E61-4CDF-9344-6689751FFE6C}"/>
    <cellStyle name="40% - Accent3 6 10" xfId="3579" xr:uid="{E5548B26-56CD-49B4-9037-516400B744A9}"/>
    <cellStyle name="40% - Accent3 6 2" xfId="972" xr:uid="{AE0A526D-222E-4C54-A302-DE78F30C98DD}"/>
    <cellStyle name="40% - Accent3 6 2 2" xfId="1652" xr:uid="{978128E0-AE91-4489-9F7F-8B997C82FEE0}"/>
    <cellStyle name="40% - Accent3 6 2 2 2" xfId="3235" xr:uid="{D09F8C2D-3720-4D39-B2ED-A00B5CA74AB3}"/>
    <cellStyle name="40% - Accent3 6 2 2 2 2" xfId="9948" xr:uid="{6EF800BD-0187-4081-90D5-2E535AF13994}"/>
    <cellStyle name="40% - Accent3 6 2 2 2 2 2" xfId="16641" xr:uid="{E40BE82D-47AE-4D14-8AF6-31B2AD1206B8}"/>
    <cellStyle name="40% - Accent3 6 2 2 2 3" xfId="13234" xr:uid="{40118857-9A7D-4E80-A484-6F6CFBBCB745}"/>
    <cellStyle name="40% - Accent3 6 2 2 2 4" xfId="6541" xr:uid="{3C07C32E-27EA-4390-8551-47A0E711230A}"/>
    <cellStyle name="40% - Accent3 6 2 2 3" xfId="8365" xr:uid="{AFCEB13B-E6F3-4DF5-B10A-CDA0FD886615}"/>
    <cellStyle name="40% - Accent3 6 2 2 3 2" xfId="15058" xr:uid="{96E7FF55-B6C6-4DCB-9616-1F4B0D806A82}"/>
    <cellStyle name="40% - Accent3 6 2 2 4" xfId="11651" xr:uid="{D957967A-90DC-4FCA-9335-D46607C20C0F}"/>
    <cellStyle name="40% - Accent3 6 2 2 5" xfId="4958" xr:uid="{3ECBFAF7-3138-46DC-8C1E-BE1DBAA75D1F}"/>
    <cellStyle name="40% - Accent3 6 2 3" xfId="2555" xr:uid="{942B4A3B-C9E6-4CEC-8B92-11292AC1C3B4}"/>
    <cellStyle name="40% - Accent3 6 2 3 2" xfId="9268" xr:uid="{C33313D6-2C65-48B7-A088-3340DEBC0155}"/>
    <cellStyle name="40% - Accent3 6 2 3 2 2" xfId="15961" xr:uid="{5686B010-1129-4DF8-AE93-7D61F94520A4}"/>
    <cellStyle name="40% - Accent3 6 2 3 3" xfId="12554" xr:uid="{9E6136E1-41BE-4767-A80F-CA8AB56266DF}"/>
    <cellStyle name="40% - Accent3 6 2 3 4" xfId="5861" xr:uid="{65696262-4B58-4CA0-BD40-3E80E492FCA3}"/>
    <cellStyle name="40% - Accent3 6 2 4" xfId="7685" xr:uid="{82384F70-8065-4CB9-A787-31D526EDAA47}"/>
    <cellStyle name="40% - Accent3 6 2 4 2" xfId="14378" xr:uid="{430BE529-C1B4-470D-98BC-4AD4C860DDD7}"/>
    <cellStyle name="40% - Accent3 6 2 5" xfId="10971" xr:uid="{010B45EE-29B2-481A-9F8E-BC6C2908B2A8}"/>
    <cellStyle name="40% - Accent3 6 2 6" xfId="4278" xr:uid="{D4861715-7210-43CE-800D-B25E8ABC147C}"/>
    <cellStyle name="40% - Accent3 6 3" xfId="1395" xr:uid="{1B417C4C-B493-4D53-BCAD-01F110F64815}"/>
    <cellStyle name="40% - Accent3 6 3 2" xfId="2978" xr:uid="{8FDA9C90-93F5-4CFA-9DE2-5AEDEE19A378}"/>
    <cellStyle name="40% - Accent3 6 3 2 2" xfId="9691" xr:uid="{F97478F1-12C0-489F-87F0-C30BF07736EC}"/>
    <cellStyle name="40% - Accent3 6 3 2 2 2" xfId="16384" xr:uid="{EC10BD79-86D4-46D0-8FC2-473E94237F92}"/>
    <cellStyle name="40% - Accent3 6 3 2 3" xfId="12977" xr:uid="{B2836B6C-D06F-4C50-82CA-CC3EEC6D58F0}"/>
    <cellStyle name="40% - Accent3 6 3 2 4" xfId="6284" xr:uid="{B370C1DD-DD5C-4601-8DA3-037910D636CB}"/>
    <cellStyle name="40% - Accent3 6 3 3" xfId="8108" xr:uid="{1834E638-2625-44C5-9897-18B303B54034}"/>
    <cellStyle name="40% - Accent3 6 3 3 2" xfId="14801" xr:uid="{BB141228-6B19-4DD1-8B82-23E359232CBE}"/>
    <cellStyle name="40% - Accent3 6 3 4" xfId="11394" xr:uid="{D03C26C2-E80B-4E19-A50D-204F6F91CAD4}"/>
    <cellStyle name="40% - Accent3 6 3 5" xfId="4701" xr:uid="{167610D6-E8D6-41D5-8A61-43F986DDAE28}"/>
    <cellStyle name="40% - Accent3 6 4" xfId="715" xr:uid="{4597FD58-566A-4647-AC1E-9281C4E9A3B5}"/>
    <cellStyle name="40% - Accent3 6 4 2" xfId="2298" xr:uid="{0FFC50F9-8D00-4F7D-98F6-02C3C74BECEB}"/>
    <cellStyle name="40% - Accent3 6 4 2 2" xfId="9011" xr:uid="{34481651-6B51-40CA-93B3-6BEE8D0FA310}"/>
    <cellStyle name="40% - Accent3 6 4 2 2 2" xfId="15704" xr:uid="{710EBB53-5AB2-4142-A398-8BEEC9215920}"/>
    <cellStyle name="40% - Accent3 6 4 2 3" xfId="12297" xr:uid="{408EC3AF-2657-4D23-B053-A2B8F2F5354C}"/>
    <cellStyle name="40% - Accent3 6 4 2 4" xfId="5604" xr:uid="{608B5A61-95E6-4EA3-A59E-6AF710768A3A}"/>
    <cellStyle name="40% - Accent3 6 4 3" xfId="7428" xr:uid="{1F938C66-5EE5-4652-8C06-1B384E934DB6}"/>
    <cellStyle name="40% - Accent3 6 4 3 2" xfId="14121" xr:uid="{FD472760-73B6-4C7A-9B3F-2F6A44789DE1}"/>
    <cellStyle name="40% - Accent3 6 4 4" xfId="10714" xr:uid="{4F029249-FBE9-4489-8619-5919FC0B6A57}"/>
    <cellStyle name="40% - Accent3 6 4 5" xfId="4021" xr:uid="{6C76E81C-FAE2-4BE9-BDF9-EA2D089370F9}"/>
    <cellStyle name="40% - Accent3 6 5" xfId="1856" xr:uid="{E83E6558-8050-4F23-AF0B-2CBF1CDC8C72}"/>
    <cellStyle name="40% - Accent3 6 5 2" xfId="8569" xr:uid="{195E87C7-C91E-4863-9422-B21A030B3A7C}"/>
    <cellStyle name="40% - Accent3 6 5 2 2" xfId="15262" xr:uid="{8104676E-DA51-4588-84B6-3C2417B0A0F6}"/>
    <cellStyle name="40% - Accent3 6 5 3" xfId="11855" xr:uid="{D5807F33-552A-48AF-A6E4-073A2D12155E}"/>
    <cellStyle name="40% - Accent3 6 5 4" xfId="5162" xr:uid="{A0F6F8EE-CDD4-4A94-805D-F24BF91A9C43}"/>
    <cellStyle name="40% - Accent3 6 6" xfId="3439" xr:uid="{E0D2D1B9-4163-4EBC-BA92-1557C4E64027}"/>
    <cellStyle name="40% - Accent3 6 6 2" xfId="10152" xr:uid="{A442242B-6725-4635-B914-52A74355CBA4}"/>
    <cellStyle name="40% - Accent3 6 6 2 2" xfId="16845" xr:uid="{A6F6A065-62C4-4FAE-9EBC-18E204DC93DA}"/>
    <cellStyle name="40% - Accent3 6 6 3" xfId="13438" xr:uid="{31C480FF-FCD6-4A77-A50D-DF0FDF7F6E41}"/>
    <cellStyle name="40% - Accent3 6 6 4" xfId="6745" xr:uid="{D03FDE1A-5D07-4907-9B3A-B0CEF80EDD68}"/>
    <cellStyle name="40% - Accent3 6 7" xfId="273" xr:uid="{015FD2D6-9260-4983-A683-4B069D53E738}"/>
    <cellStyle name="40% - Accent3 6 7 2" xfId="13679" xr:uid="{ED549C8B-47B4-43E5-8BD3-0097202D312E}"/>
    <cellStyle name="40% - Accent3 6 7 3" xfId="6986" xr:uid="{476DD0F0-BA4F-4E81-B68B-52DB822AE10F}"/>
    <cellStyle name="40% - Accent3 6 8" xfId="6866" xr:uid="{1687F3A6-30DA-4BB6-A29F-40DE4DD4557F}"/>
    <cellStyle name="40% - Accent3 6 8 2" xfId="13559" xr:uid="{D91B4E82-545C-47A8-B1BD-30B821290059}"/>
    <cellStyle name="40% - Accent3 6 9" xfId="10272" xr:uid="{277D30BD-F1BC-4D59-8CAF-F2A974B2CA82}"/>
    <cellStyle name="40% - Accent3 7" xfId="559" xr:uid="{3022CF9B-A56F-4AF9-9B83-087B989F5F62}"/>
    <cellStyle name="40% - Accent3 7 2" xfId="1239" xr:uid="{39ACA402-0F9F-49B5-8AE8-0E1974DC0EF6}"/>
    <cellStyle name="40% - Accent3 7 2 2" xfId="2822" xr:uid="{D9A921BE-739A-4C4A-81F2-E5801755162B}"/>
    <cellStyle name="40% - Accent3 7 2 2 2" xfId="9535" xr:uid="{1F681027-75DE-4C13-B2BD-3006C729FBD1}"/>
    <cellStyle name="40% - Accent3 7 2 2 2 2" xfId="16228" xr:uid="{2E65D720-D779-4B21-A67A-52C1C9936CB5}"/>
    <cellStyle name="40% - Accent3 7 2 2 3" xfId="12821" xr:uid="{B71B3F16-6E32-4100-9969-26C4E24EDA3F}"/>
    <cellStyle name="40% - Accent3 7 2 2 4" xfId="6128" xr:uid="{E7C48F38-15A4-4AAF-B621-0844F45E5406}"/>
    <cellStyle name="40% - Accent3 7 2 3" xfId="7952" xr:uid="{E99445CB-7D8C-4FEA-9D30-9D5F559D28E2}"/>
    <cellStyle name="40% - Accent3 7 2 3 2" xfId="14645" xr:uid="{D255C268-8501-47BE-8B97-150432418B32}"/>
    <cellStyle name="40% - Accent3 7 2 4" xfId="11238" xr:uid="{F4B4007B-9CDA-44F9-9ED5-F02FF7CE0F0A}"/>
    <cellStyle name="40% - Accent3 7 2 5" xfId="4545" xr:uid="{F8155B91-3E35-4552-A0DD-848292FB817D}"/>
    <cellStyle name="40% - Accent3 7 3" xfId="2142" xr:uid="{F60FDA31-9783-4D30-B6AA-95321279DFF7}"/>
    <cellStyle name="40% - Accent3 7 3 2" xfId="8855" xr:uid="{F580FCBC-2315-414C-B96C-A9211E129274}"/>
    <cellStyle name="40% - Accent3 7 3 2 2" xfId="15548" xr:uid="{8A4DF2F0-D128-492E-85C4-3103EBFF896A}"/>
    <cellStyle name="40% - Accent3 7 3 3" xfId="12141" xr:uid="{7B5083B5-0545-41AC-B39F-D8FBE7911E13}"/>
    <cellStyle name="40% - Accent3 7 3 4" xfId="5448" xr:uid="{DAD0969B-0525-4934-9E35-85AC4069CBB9}"/>
    <cellStyle name="40% - Accent3 7 4" xfId="7272" xr:uid="{A565A731-25D5-467C-B68F-4F03528E9E64}"/>
    <cellStyle name="40% - Accent3 7 4 2" xfId="13965" xr:uid="{0E203FFE-C6A5-40F5-B0FC-45737F6BFC5A}"/>
    <cellStyle name="40% - Accent3 7 5" xfId="10558" xr:uid="{750FF484-B8F4-4737-9B83-9CAC12FA1B83}"/>
    <cellStyle name="40% - Accent3 7 6" xfId="3865" xr:uid="{FAEB1FAF-E178-4121-94C1-AC0E57C6D499}"/>
    <cellStyle name="40% - Accent3 8" xfId="816" xr:uid="{4101FB06-4B1B-4C35-BF7E-97BF057B1D2A}"/>
    <cellStyle name="40% - Accent3 8 2" xfId="1496" xr:uid="{D23BF975-8D42-474C-BAE2-ADB785233200}"/>
    <cellStyle name="40% - Accent3 8 2 2" xfId="3079" xr:uid="{E1D8D387-69DC-42C7-BEB7-BB70DF4E0BA4}"/>
    <cellStyle name="40% - Accent3 8 2 2 2" xfId="9792" xr:uid="{1A021D9F-3854-4755-8CE2-B6E9B71F45FF}"/>
    <cellStyle name="40% - Accent3 8 2 2 2 2" xfId="16485" xr:uid="{A9E49AE4-1727-42B7-A071-5E5F686B70EB}"/>
    <cellStyle name="40% - Accent3 8 2 2 3" xfId="13078" xr:uid="{A4E57963-D13C-4990-B49E-FB1E4BD7EB79}"/>
    <cellStyle name="40% - Accent3 8 2 2 4" xfId="6385" xr:uid="{6444A533-E53C-4777-A8C3-2D4B17A7D280}"/>
    <cellStyle name="40% - Accent3 8 2 3" xfId="8209" xr:uid="{0AE46652-D2C3-4A45-BA26-499DD22B2D4F}"/>
    <cellStyle name="40% - Accent3 8 2 3 2" xfId="14902" xr:uid="{6455B5C8-5153-41ED-B278-A3C672806ECD}"/>
    <cellStyle name="40% - Accent3 8 2 4" xfId="11495" xr:uid="{EE8EEF00-82D8-403E-9717-7167D1B23723}"/>
    <cellStyle name="40% - Accent3 8 2 5" xfId="4802" xr:uid="{FC2B60FF-45FE-4903-B99C-9B3D55E499F6}"/>
    <cellStyle name="40% - Accent3 8 3" xfId="2399" xr:uid="{62620D90-2971-48D2-BD1A-E6DF5A5A08A2}"/>
    <cellStyle name="40% - Accent3 8 3 2" xfId="9112" xr:uid="{412CADA8-38CD-483F-B07C-2C3AA0124E2B}"/>
    <cellStyle name="40% - Accent3 8 3 2 2" xfId="15805" xr:uid="{6E1DFE29-D9F9-4B64-B8E8-530B61E885D3}"/>
    <cellStyle name="40% - Accent3 8 3 3" xfId="12398" xr:uid="{8E5BDF03-0A6A-4C58-864F-F372ED9298FF}"/>
    <cellStyle name="40% - Accent3 8 3 4" xfId="5705" xr:uid="{34EE99E1-BCFE-4915-A5A2-E5D37AB2DC52}"/>
    <cellStyle name="40% - Accent3 8 4" xfId="7529" xr:uid="{E1C9DF0C-7D5D-4C8D-882C-469E4E10B983}"/>
    <cellStyle name="40% - Accent3 8 4 2" xfId="14222" xr:uid="{204672D3-CD0F-492E-A706-4900DD9CBFF4}"/>
    <cellStyle name="40% - Accent3 8 5" xfId="10815" xr:uid="{C1742734-368E-4250-AA30-5306EB837CB2}"/>
    <cellStyle name="40% - Accent3 8 6" xfId="4122" xr:uid="{90401EFF-C713-408B-8999-82D036058A57}"/>
    <cellStyle name="40% - Accent3 9" xfId="476" xr:uid="{8C91E394-BF5D-4521-AAD4-ED25A15DD979}"/>
    <cellStyle name="40% - Accent3 9 2" xfId="1156" xr:uid="{E51028FF-EA77-4951-BE8D-1057AD3E2DFF}"/>
    <cellStyle name="40% - Accent3 9 2 2" xfId="2739" xr:uid="{38DD0E11-B379-4500-8B45-8A57BABACA98}"/>
    <cellStyle name="40% - Accent3 9 2 2 2" xfId="9452" xr:uid="{58B5A8FD-0B79-4EFA-9D71-F71F67920FEF}"/>
    <cellStyle name="40% - Accent3 9 2 2 2 2" xfId="16145" xr:uid="{000F28C6-6EF2-45C3-9D82-58040EED7C56}"/>
    <cellStyle name="40% - Accent3 9 2 2 3" xfId="12738" xr:uid="{6612D0F0-2888-4675-AD68-73554BB7B478}"/>
    <cellStyle name="40% - Accent3 9 2 2 4" xfId="6045" xr:uid="{EAA14F3E-C782-4675-A882-BAED0E97B7AD}"/>
    <cellStyle name="40% - Accent3 9 2 3" xfId="7869" xr:uid="{BE07DC68-BFA5-4F10-A32C-57FBD74732C1}"/>
    <cellStyle name="40% - Accent3 9 2 3 2" xfId="14562" xr:uid="{25BB840F-3508-4321-ADFD-4AD406EB85E8}"/>
    <cellStyle name="40% - Accent3 9 2 4" xfId="11155" xr:uid="{31DF3426-30DE-48CC-A454-7A73E3A59923}"/>
    <cellStyle name="40% - Accent3 9 2 5" xfId="4462" xr:uid="{2C0EDEF7-15AF-453B-B938-8A14F9F39AF7}"/>
    <cellStyle name="40% - Accent3 9 3" xfId="2059" xr:uid="{0C1FEA6D-8036-4BEB-940C-0B3FFE1BFBE0}"/>
    <cellStyle name="40% - Accent3 9 3 2" xfId="8772" xr:uid="{DFB8FCF0-6FA4-4A1A-B969-89028AC4E920}"/>
    <cellStyle name="40% - Accent3 9 3 2 2" xfId="15465" xr:uid="{EE4E158A-55BD-4558-AA1C-17290A757B33}"/>
    <cellStyle name="40% - Accent3 9 3 3" xfId="12058" xr:uid="{17CF2635-5333-4EF7-A536-BC1942E3D291}"/>
    <cellStyle name="40% - Accent3 9 3 4" xfId="5365" xr:uid="{35FF676E-059A-4B83-9282-6658292103DE}"/>
    <cellStyle name="40% - Accent3 9 4" xfId="7189" xr:uid="{81AC449C-5F1A-4693-AABD-1E5157ED4B35}"/>
    <cellStyle name="40% - Accent3 9 4 2" xfId="13882" xr:uid="{F94E4A0B-4E1C-4D63-81E2-51AAB37B4B25}"/>
    <cellStyle name="40% - Accent3 9 5" xfId="10475" xr:uid="{C90C6D11-49E2-48DB-953A-C85077826C56}"/>
    <cellStyle name="40% - Accent3 9 6" xfId="3782" xr:uid="{A3371194-1AED-474E-AA56-AD74A516A8F4}"/>
    <cellStyle name="40% - Accent4 10" xfId="431" xr:uid="{0162B629-0EBF-4255-BFEA-1C580E75E8D6}"/>
    <cellStyle name="40% - Accent4 10 2" xfId="2014" xr:uid="{845E8488-B28A-495F-A10E-1FDF0395DE6B}"/>
    <cellStyle name="40% - Accent4 10 2 2" xfId="8727" xr:uid="{9E0EC84B-BCE3-4986-A82E-55C183C6950D}"/>
    <cellStyle name="40% - Accent4 10 2 2 2" xfId="15420" xr:uid="{B5DF0EC4-C17D-4AF0-9111-012E8F5C858D}"/>
    <cellStyle name="40% - Accent4 10 2 3" xfId="12013" xr:uid="{19ED954A-ACDD-49E8-948F-97752D2490C7}"/>
    <cellStyle name="40% - Accent4 10 2 4" xfId="5320" xr:uid="{5C7054C4-8F60-4860-8AAB-83691253507A}"/>
    <cellStyle name="40% - Accent4 10 3" xfId="7144" xr:uid="{46F62656-E7ED-46B3-8E11-58CB48C8E0D3}"/>
    <cellStyle name="40% - Accent4 10 3 2" xfId="13837" xr:uid="{819C5ABF-1373-4B9B-BC75-F5DB3980A042}"/>
    <cellStyle name="40% - Accent4 10 4" xfId="10430" xr:uid="{C3C1EFA7-96CA-4103-B9FA-CBD2C6904998}"/>
    <cellStyle name="40% - Accent4 10 5" xfId="3737" xr:uid="{CB6FA3E7-5CC5-44B8-84C1-4909C7C1EC55}"/>
    <cellStyle name="40% - Accent4 11" xfId="1111" xr:uid="{C8F4C14A-5473-4A86-B752-8BA5499310D5}"/>
    <cellStyle name="40% - Accent4 11 2" xfId="2694" xr:uid="{AD4D0393-DA03-4339-B6E4-70C4CE9CA5AB}"/>
    <cellStyle name="40% - Accent4 11 2 2" xfId="9407" xr:uid="{2A5BB499-AE9A-4387-9528-4A2ACADAAE26}"/>
    <cellStyle name="40% - Accent4 11 2 2 2" xfId="16100" xr:uid="{316826FB-B72C-4069-BEA5-DAFE37546CF0}"/>
    <cellStyle name="40% - Accent4 11 2 3" xfId="12693" xr:uid="{6FF0E988-FD3D-4FAC-873E-DB84B3676F49}"/>
    <cellStyle name="40% - Accent4 11 2 4" xfId="6000" xr:uid="{17CD2925-6150-4EB8-9884-8649606B0F60}"/>
    <cellStyle name="40% - Accent4 11 3" xfId="7824" xr:uid="{CB5D9AB0-EF01-49D1-BF1C-CA626EC8AF8C}"/>
    <cellStyle name="40% - Accent4 11 3 2" xfId="14517" xr:uid="{8F7C2418-CDE8-4DC3-82D1-C30D26DD9054}"/>
    <cellStyle name="40% - Accent4 11 4" xfId="11110" xr:uid="{FC1870A1-0B90-42BC-940C-DC5DB62EF3A4}"/>
    <cellStyle name="40% - Accent4 11 5" xfId="4417" xr:uid="{D9D9D5C5-D1EF-4FF0-9FE3-80134331BD23}"/>
    <cellStyle name="40% - Accent4 12" xfId="293" xr:uid="{790E69CF-E306-406B-B630-CDB0F7918888}"/>
    <cellStyle name="40% - Accent4 12 2" xfId="1876" xr:uid="{5FC3C8AD-390E-441A-A91D-B29DA09BC204}"/>
    <cellStyle name="40% - Accent4 12 2 2" xfId="8589" xr:uid="{B4B54BC8-B0D7-4AF1-8DE1-9119CBBA1E2B}"/>
    <cellStyle name="40% - Accent4 12 2 2 2" xfId="15282" xr:uid="{6F20D193-577F-4255-A869-F0A5AC9282D5}"/>
    <cellStyle name="40% - Accent4 12 2 3" xfId="11875" xr:uid="{B9128C8C-C7DC-4967-9281-9B83F5ACF038}"/>
    <cellStyle name="40% - Accent4 12 2 4" xfId="5182" xr:uid="{A977BE88-CBE7-4A2A-A453-CA1CF14E18D8}"/>
    <cellStyle name="40% - Accent4 12 3" xfId="7006" xr:uid="{C277B820-73C7-41F4-8AEF-3462226BE83C}"/>
    <cellStyle name="40% - Accent4 12 3 2" xfId="13699" xr:uid="{4A33A0E9-168B-488A-8296-D0638B8B7134}"/>
    <cellStyle name="40% - Accent4 12 4" xfId="10292" xr:uid="{336855D8-3F8B-4F6A-ABFF-74E4A373B53F}"/>
    <cellStyle name="40% - Accent4 12 5" xfId="3599" xr:uid="{77621259-5E54-404E-A983-62A54A207C0F}"/>
    <cellStyle name="40% - Accent4 13" xfId="1755" xr:uid="{D79C5255-5B15-41AF-83CC-3D7C55B52ECD}"/>
    <cellStyle name="40% - Accent4 13 2" xfId="8468" xr:uid="{479F8C94-5314-4F66-8419-28D652495C6E}"/>
    <cellStyle name="40% - Accent4 13 2 2" xfId="15161" xr:uid="{8336798B-2755-4783-8D2B-D6667547AB25}"/>
    <cellStyle name="40% - Accent4 13 3" xfId="11754" xr:uid="{FC417CBE-2176-4EC7-82FF-9581ED7F1760}"/>
    <cellStyle name="40% - Accent4 13 4" xfId="5061" xr:uid="{DF2CB8AA-F0D0-409D-9C15-0BCAE65808E2}"/>
    <cellStyle name="40% - Accent4 14" xfId="3338" xr:uid="{7D6C7427-C46F-48D5-A304-3903776EB781}"/>
    <cellStyle name="40% - Accent4 14 2" xfId="10051" xr:uid="{B916CFFD-6C86-4400-82CB-7AE4D7FB13D1}"/>
    <cellStyle name="40% - Accent4 14 2 2" xfId="16744" xr:uid="{8E0F6F16-A3B7-4716-AAB7-E775147F17E4}"/>
    <cellStyle name="40% - Accent4 14 3" xfId="13337" xr:uid="{EF0809D4-B99D-4A62-B321-E8B6D2F2C03E}"/>
    <cellStyle name="40% - Accent4 14 4" xfId="6644" xr:uid="{7B0BBE48-9C04-4571-A6D8-D529414A9438}"/>
    <cellStyle name="40% - Accent4 15" xfId="172" xr:uid="{A77F209B-324F-49EE-81AB-85845F5A6818}"/>
    <cellStyle name="40% - Accent4 15 2" xfId="13578" xr:uid="{ABB9AB14-DF49-48DB-BD61-C9990B9E9FAC}"/>
    <cellStyle name="40% - Accent4 15 3" xfId="6885" xr:uid="{34CADAF0-092B-4F4A-A5A7-0A3B2750EABF}"/>
    <cellStyle name="40% - Accent4 16" xfId="3462" xr:uid="{A940A285-2956-4FA5-A4A2-C9E734C894B0}"/>
    <cellStyle name="40% - Accent4 16 2" xfId="13458" xr:uid="{47D15CC0-17B6-42B5-B113-CD4E865E378A}"/>
    <cellStyle name="40% - Accent4 16 3" xfId="6765" xr:uid="{4469E11A-272E-4FA9-8B9C-81E7DCAF52B4}"/>
    <cellStyle name="40% - Accent4 17" xfId="10171" xr:uid="{6F46319A-4A3A-42A4-A5CD-46BAB19C7DBD}"/>
    <cellStyle name="40% - Accent4 18" xfId="3478" xr:uid="{C8CAED50-7A8F-44A5-9B8F-BE9C27168B60}"/>
    <cellStyle name="40% - Accent4 19" xfId="16867" xr:uid="{4BD9C74F-CE51-4907-8EFA-D2496677D738}"/>
    <cellStyle name="40% - Accent4 2" xfId="60" xr:uid="{FA1D0A09-5D96-4EF5-9834-7A01D20EF264}"/>
    <cellStyle name="40% - Accent4 2 10" xfId="307" xr:uid="{3D98635C-9BC1-418E-88F8-A58B447143C2}"/>
    <cellStyle name="40% - Accent4 2 10 2" xfId="1890" xr:uid="{89AAA0AF-8ABF-415F-B517-C513BB5A94B1}"/>
    <cellStyle name="40% - Accent4 2 10 2 2" xfId="8603" xr:uid="{0E3201D1-C799-499A-A4AB-E58798041F2B}"/>
    <cellStyle name="40% - Accent4 2 10 2 2 2" xfId="15296" xr:uid="{F9F2282E-31D3-451F-8917-E30C43DBCCFD}"/>
    <cellStyle name="40% - Accent4 2 10 2 3" xfId="11889" xr:uid="{20A78EBE-0B2B-45BA-9BD6-B07C85538C42}"/>
    <cellStyle name="40% - Accent4 2 10 2 4" xfId="5196" xr:uid="{56F0FDDE-41EF-4450-9968-445271A6F458}"/>
    <cellStyle name="40% - Accent4 2 10 3" xfId="7020" xr:uid="{A89C393F-F053-4F2C-B887-43C69F5C555C}"/>
    <cellStyle name="40% - Accent4 2 10 3 2" xfId="13713" xr:uid="{2EFC914B-EAB7-45F1-A185-C784C206410A}"/>
    <cellStyle name="40% - Accent4 2 10 4" xfId="10306" xr:uid="{920885F8-4333-4CD2-BB0B-81AC3127A12E}"/>
    <cellStyle name="40% - Accent4 2 10 5" xfId="3613" xr:uid="{D80A6507-F0B1-4EFB-81F6-16F825D8B70A}"/>
    <cellStyle name="40% - Accent4 2 11" xfId="1769" xr:uid="{18D205DB-FD88-4473-B696-F1C42922C0BA}"/>
    <cellStyle name="40% - Accent4 2 11 2" xfId="8482" xr:uid="{1713D9FE-5874-4308-AF37-1F30F6C4C8AA}"/>
    <cellStyle name="40% - Accent4 2 11 2 2" xfId="15175" xr:uid="{7D7D7C48-1653-479A-A56B-CB8FA0CAA3CC}"/>
    <cellStyle name="40% - Accent4 2 11 3" xfId="11768" xr:uid="{FC4431F9-C55C-442A-A7F3-AB889B5437F4}"/>
    <cellStyle name="40% - Accent4 2 11 4" xfId="5075" xr:uid="{935F3922-A8DC-400A-92DF-362BD07934A1}"/>
    <cellStyle name="40% - Accent4 2 12" xfId="3352" xr:uid="{CE14B378-0119-4C12-99A6-76306AE42515}"/>
    <cellStyle name="40% - Accent4 2 12 2" xfId="10065" xr:uid="{9E4ECD91-7A86-4E3C-A026-9AFD2917FB42}"/>
    <cellStyle name="40% - Accent4 2 12 2 2" xfId="16758" xr:uid="{045AE909-977F-4A1A-9BE3-DE73A860C4AC}"/>
    <cellStyle name="40% - Accent4 2 12 3" xfId="13351" xr:uid="{744EC618-2767-4AA8-A200-1AFB7297574C}"/>
    <cellStyle name="40% - Accent4 2 12 4" xfId="6658" xr:uid="{CD441AAA-3950-425F-AD2B-936ED800D5CA}"/>
    <cellStyle name="40% - Accent4 2 13" xfId="186" xr:uid="{E843F84C-B4D8-4CA2-AECD-6B8C03C03334}"/>
    <cellStyle name="40% - Accent4 2 13 2" xfId="13592" xr:uid="{3E58782B-6B9D-461E-803A-E5586013F196}"/>
    <cellStyle name="40% - Accent4 2 13 3" xfId="6899" xr:uid="{816B6E62-AC29-4A1B-AD3B-FD4F92D9306E}"/>
    <cellStyle name="40% - Accent4 2 14" xfId="6779" xr:uid="{DCDBD2C1-E053-4AA0-92C5-F0C83FFED0E0}"/>
    <cellStyle name="40% - Accent4 2 14 2" xfId="13472" xr:uid="{6F9D2BF0-6E49-4E5C-A142-7878CBB350E1}"/>
    <cellStyle name="40% - Accent4 2 15" xfId="10185" xr:uid="{4F6B36C0-11A4-4746-B70A-6970F5048874}"/>
    <cellStyle name="40% - Accent4 2 16" xfId="3492" xr:uid="{932868E6-8944-4036-9847-54D3CCFA3EC6}"/>
    <cellStyle name="40% - Accent4 2 2" xfId="94" xr:uid="{70DF69AF-8F99-4192-850C-027C295022AB}"/>
    <cellStyle name="40% - Accent4 2 2 10" xfId="1799" xr:uid="{C61E5FB2-4F84-44F7-84A6-2E26F08C0E5B}"/>
    <cellStyle name="40% - Accent4 2 2 10 2" xfId="8512" xr:uid="{E63FBCE7-5013-4BC6-98C9-23D9746DCA9C}"/>
    <cellStyle name="40% - Accent4 2 2 10 2 2" xfId="15205" xr:uid="{65C4283F-91C4-49B9-8CAE-690809E7456A}"/>
    <cellStyle name="40% - Accent4 2 2 10 3" xfId="11798" xr:uid="{20954321-C1FB-4E65-B246-A19255D4BE03}"/>
    <cellStyle name="40% - Accent4 2 2 10 4" xfId="5105" xr:uid="{DB2BF733-E299-4A37-B98A-3C8C2863D5F1}"/>
    <cellStyle name="40% - Accent4 2 2 11" xfId="3382" xr:uid="{26B778D5-9FE1-401F-AEC1-44AE52580093}"/>
    <cellStyle name="40% - Accent4 2 2 11 2" xfId="10095" xr:uid="{DF4CCCB7-11A3-4B45-9F03-37E1B7715238}"/>
    <cellStyle name="40% - Accent4 2 2 11 2 2" xfId="16788" xr:uid="{CFAD1D63-65C9-4EF8-A42B-DAF94AE07A43}"/>
    <cellStyle name="40% - Accent4 2 2 11 3" xfId="13381" xr:uid="{9DD57EEB-0F8B-48AC-95F7-60CDA829C114}"/>
    <cellStyle name="40% - Accent4 2 2 11 4" xfId="6688" xr:uid="{AEA19883-8BEF-4947-84F0-0AB4DE2A6C92}"/>
    <cellStyle name="40% - Accent4 2 2 12" xfId="216" xr:uid="{6BC81223-FF2A-4126-9BDF-2D6809A85103}"/>
    <cellStyle name="40% - Accent4 2 2 12 2" xfId="13622" xr:uid="{9C064DA4-0C37-4041-AAB3-D3B897E05785}"/>
    <cellStyle name="40% - Accent4 2 2 12 3" xfId="6929" xr:uid="{EE7865C1-8760-4118-9119-6559AE4DD2BE}"/>
    <cellStyle name="40% - Accent4 2 2 13" xfId="6809" xr:uid="{C0645713-AA61-4A80-B695-07D8CAE6C58D}"/>
    <cellStyle name="40% - Accent4 2 2 13 2" xfId="13502" xr:uid="{917ADEFF-6D93-4863-A2F0-F5B7F3B4D4B0}"/>
    <cellStyle name="40% - Accent4 2 2 14" xfId="10215" xr:uid="{A846C5D9-EF39-4D08-8245-7A907C3A31E9}"/>
    <cellStyle name="40% - Accent4 2 2 15" xfId="3522" xr:uid="{DE7C8BB0-D8E2-48FC-BF58-AFA9807E577F}"/>
    <cellStyle name="40% - Accent4 2 2 2" xfId="728" xr:uid="{AF57B660-228F-41E0-B320-13FE61AC29CA}"/>
    <cellStyle name="40% - Accent4 2 2 2 2" xfId="985" xr:uid="{AF00D217-94A9-42C7-9F7F-1CE2F6EDB9E3}"/>
    <cellStyle name="40% - Accent4 2 2 2 2 2" xfId="1665" xr:uid="{1DBDB4BA-F724-4AC2-8AE3-B59E2DFA605C}"/>
    <cellStyle name="40% - Accent4 2 2 2 2 2 2" xfId="3248" xr:uid="{CC1B0ED8-F6C7-4704-A39F-C790074D7335}"/>
    <cellStyle name="40% - Accent4 2 2 2 2 2 2 2" xfId="9961" xr:uid="{E2B341C3-DAA1-45FF-ACF4-9773F70EA1C2}"/>
    <cellStyle name="40% - Accent4 2 2 2 2 2 2 2 2" xfId="16654" xr:uid="{97C32BB4-0182-4D66-A3BC-57B859086C4F}"/>
    <cellStyle name="40% - Accent4 2 2 2 2 2 2 3" xfId="13247" xr:uid="{FB9F015C-CF8C-4261-A665-0F5EAB22C65B}"/>
    <cellStyle name="40% - Accent4 2 2 2 2 2 2 4" xfId="6554" xr:uid="{B648C659-4722-4438-BF73-6A6E35962E21}"/>
    <cellStyle name="40% - Accent4 2 2 2 2 2 3" xfId="8378" xr:uid="{ADDDDA4E-79FD-4B76-8F96-C4F923E7FA75}"/>
    <cellStyle name="40% - Accent4 2 2 2 2 2 3 2" xfId="15071" xr:uid="{2A60DA37-986C-445F-B353-5FC4FE22404E}"/>
    <cellStyle name="40% - Accent4 2 2 2 2 2 4" xfId="11664" xr:uid="{7D063AC1-0D86-4FE4-9359-A2754BD7C502}"/>
    <cellStyle name="40% - Accent4 2 2 2 2 2 5" xfId="4971" xr:uid="{52704C77-233C-4DD6-BE1F-9032999022D9}"/>
    <cellStyle name="40% - Accent4 2 2 2 2 3" xfId="2568" xr:uid="{5D4D49BE-5767-449F-BD26-92A1EC349562}"/>
    <cellStyle name="40% - Accent4 2 2 2 2 3 2" xfId="9281" xr:uid="{9AE646A9-B480-406A-8864-94DC9752BC64}"/>
    <cellStyle name="40% - Accent4 2 2 2 2 3 2 2" xfId="15974" xr:uid="{E4B62FC1-9998-4208-80EB-4D67BB92DB0F}"/>
    <cellStyle name="40% - Accent4 2 2 2 2 3 3" xfId="12567" xr:uid="{7A7BEDBD-E526-4113-9DF5-CB01EBB556D8}"/>
    <cellStyle name="40% - Accent4 2 2 2 2 3 4" xfId="5874" xr:uid="{CB3DE3E9-A786-4794-808D-41502D71590A}"/>
    <cellStyle name="40% - Accent4 2 2 2 2 4" xfId="7698" xr:uid="{0CDAEC62-527F-416B-ADA5-1EC9F7AFA433}"/>
    <cellStyle name="40% - Accent4 2 2 2 2 4 2" xfId="14391" xr:uid="{F1414D6E-2D70-4483-A9D2-D9756C2E5236}"/>
    <cellStyle name="40% - Accent4 2 2 2 2 5" xfId="10984" xr:uid="{48275606-D253-4827-AE2E-648B54925886}"/>
    <cellStyle name="40% - Accent4 2 2 2 2 6" xfId="4291" xr:uid="{39BF339A-FFF7-475B-A8AE-A8E5E961611E}"/>
    <cellStyle name="40% - Accent4 2 2 2 3" xfId="1408" xr:uid="{2A45D581-581E-4F7D-959C-D1F4CEDBA948}"/>
    <cellStyle name="40% - Accent4 2 2 2 3 2" xfId="2991" xr:uid="{BFE65865-43FC-4826-B7F8-AE802BECCC5E}"/>
    <cellStyle name="40% - Accent4 2 2 2 3 2 2" xfId="9704" xr:uid="{59575570-0ED2-4AE3-A2C6-1F1DBD95C936}"/>
    <cellStyle name="40% - Accent4 2 2 2 3 2 2 2" xfId="16397" xr:uid="{3BD32EC0-A56F-48EB-9E81-0F1AE21DFDBA}"/>
    <cellStyle name="40% - Accent4 2 2 2 3 2 3" xfId="12990" xr:uid="{DC629D8D-5D8E-46AF-97C6-0905353D4F25}"/>
    <cellStyle name="40% - Accent4 2 2 2 3 2 4" xfId="6297" xr:uid="{D25545C7-3165-4749-8E39-B357972CC48F}"/>
    <cellStyle name="40% - Accent4 2 2 2 3 3" xfId="8121" xr:uid="{6626C194-EEAF-4AB0-95E8-5EB3BEA63687}"/>
    <cellStyle name="40% - Accent4 2 2 2 3 3 2" xfId="14814" xr:uid="{625564CF-D3A8-4DBD-8599-A24EFFC173AB}"/>
    <cellStyle name="40% - Accent4 2 2 2 3 4" xfId="11407" xr:uid="{43006002-55CD-49A5-9C04-DD117C37D560}"/>
    <cellStyle name="40% - Accent4 2 2 2 3 5" xfId="4714" xr:uid="{E4A3EA2A-A99D-4A00-8AA7-337040CA4E30}"/>
    <cellStyle name="40% - Accent4 2 2 2 4" xfId="2311" xr:uid="{DD4484AA-E664-47B1-9C30-210F1D9AADD4}"/>
    <cellStyle name="40% - Accent4 2 2 2 4 2" xfId="9024" xr:uid="{69DBA85A-45F5-4FC6-A494-78D17C602E1D}"/>
    <cellStyle name="40% - Accent4 2 2 2 4 2 2" xfId="15717" xr:uid="{3DFB7326-F3F8-4C13-BFB2-2A654E244EBD}"/>
    <cellStyle name="40% - Accent4 2 2 2 4 3" xfId="12310" xr:uid="{DB237A6A-1A4A-4C6F-995D-FA6CEF6FDF5B}"/>
    <cellStyle name="40% - Accent4 2 2 2 4 4" xfId="5617" xr:uid="{5A91492B-DCB4-4BF5-9C1C-1DB37C513D31}"/>
    <cellStyle name="40% - Accent4 2 2 2 5" xfId="7441" xr:uid="{2E5CACC2-26DB-4AAA-89B9-5F5B94126624}"/>
    <cellStyle name="40% - Accent4 2 2 2 5 2" xfId="14134" xr:uid="{BB22BB3D-7A86-4496-967D-043A33D3CD3E}"/>
    <cellStyle name="40% - Accent4 2 2 2 6" xfId="10727" xr:uid="{738FE889-73AC-4245-A5B2-07837E21F2DF}"/>
    <cellStyle name="40% - Accent4 2 2 2 7" xfId="4034" xr:uid="{512F714A-B529-4313-BDCC-7111482CE2BD}"/>
    <cellStyle name="40% - Accent4 2 2 3" xfId="727" xr:uid="{70C3B989-8F4B-4CBC-966E-1C506AC53FAE}"/>
    <cellStyle name="40% - Accent4 2 2 3 2" xfId="984" xr:uid="{09B9EB8A-0736-4B00-8177-79AB550C4202}"/>
    <cellStyle name="40% - Accent4 2 2 3 2 2" xfId="1664" xr:uid="{B783E38B-EA26-4FBA-B243-88D595F2B0E3}"/>
    <cellStyle name="40% - Accent4 2 2 3 2 2 2" xfId="3247" xr:uid="{033A70EB-A29C-41F4-AE33-E8EC4087FC68}"/>
    <cellStyle name="40% - Accent4 2 2 3 2 2 2 2" xfId="9960" xr:uid="{5F337D41-842A-4141-8EFF-A237C6CBA443}"/>
    <cellStyle name="40% - Accent4 2 2 3 2 2 2 2 2" xfId="16653" xr:uid="{81044A9B-2ABC-42F0-813B-19F7F182DED2}"/>
    <cellStyle name="40% - Accent4 2 2 3 2 2 2 3" xfId="13246" xr:uid="{7B7577EA-B8ED-42A2-991D-0ABABBDBCA95}"/>
    <cellStyle name="40% - Accent4 2 2 3 2 2 2 4" xfId="6553" xr:uid="{1111E861-6CD3-4119-982A-97CE7A66DE20}"/>
    <cellStyle name="40% - Accent4 2 2 3 2 2 3" xfId="8377" xr:uid="{CCA147DA-01D0-4DF7-8F3B-999FB973C5BB}"/>
    <cellStyle name="40% - Accent4 2 2 3 2 2 3 2" xfId="15070" xr:uid="{AAD2D88E-C187-4164-A557-862751928819}"/>
    <cellStyle name="40% - Accent4 2 2 3 2 2 4" xfId="11663" xr:uid="{1F4B3DFB-D9EF-4A77-9D54-F991A65470DF}"/>
    <cellStyle name="40% - Accent4 2 2 3 2 2 5" xfId="4970" xr:uid="{27BF09DC-4A44-4E0B-B728-83B89DF378DF}"/>
    <cellStyle name="40% - Accent4 2 2 3 2 3" xfId="2567" xr:uid="{B37ABC34-34D8-4987-A0A2-5920E41E03CA}"/>
    <cellStyle name="40% - Accent4 2 2 3 2 3 2" xfId="9280" xr:uid="{55427F94-CBFE-44B5-9E72-53494112EABA}"/>
    <cellStyle name="40% - Accent4 2 2 3 2 3 2 2" xfId="15973" xr:uid="{C13E99C5-55A0-4771-AF3A-1DA05C11E111}"/>
    <cellStyle name="40% - Accent4 2 2 3 2 3 3" xfId="12566" xr:uid="{5B1EBEA9-EC9A-4C6E-B56B-E1B653396FC9}"/>
    <cellStyle name="40% - Accent4 2 2 3 2 3 4" xfId="5873" xr:uid="{F9A98157-29C9-4335-A63B-4C26EA1FB336}"/>
    <cellStyle name="40% - Accent4 2 2 3 2 4" xfId="7697" xr:uid="{3068045D-E4D3-4E4B-8B6B-2D912A0A7EE1}"/>
    <cellStyle name="40% - Accent4 2 2 3 2 4 2" xfId="14390" xr:uid="{0D896A59-081E-4E3B-A6D6-3DE8B13A08A0}"/>
    <cellStyle name="40% - Accent4 2 2 3 2 5" xfId="10983" xr:uid="{A0A83C98-9567-47BB-BAF9-235CB12A4B15}"/>
    <cellStyle name="40% - Accent4 2 2 3 2 6" xfId="4290" xr:uid="{0C913E40-AB11-4D40-91DD-51256AEE2C1F}"/>
    <cellStyle name="40% - Accent4 2 2 3 3" xfId="1407" xr:uid="{6EAB9172-0FF2-4E4B-9AAB-8A908B379B06}"/>
    <cellStyle name="40% - Accent4 2 2 3 3 2" xfId="2990" xr:uid="{48DB4E60-0BE1-4465-AE89-91E73C200E3F}"/>
    <cellStyle name="40% - Accent4 2 2 3 3 2 2" xfId="9703" xr:uid="{535CA196-ABDA-4574-A15F-3C4AF3581DCE}"/>
    <cellStyle name="40% - Accent4 2 2 3 3 2 2 2" xfId="16396" xr:uid="{7A7FC5EF-3E94-4CF7-A09D-BBFE15471B0B}"/>
    <cellStyle name="40% - Accent4 2 2 3 3 2 3" xfId="12989" xr:uid="{8FAA21E3-A034-4CC4-B7E6-B4ED859EF1CC}"/>
    <cellStyle name="40% - Accent4 2 2 3 3 2 4" xfId="6296" xr:uid="{E83226FF-ACDE-4E4D-86D8-47EBD2E1FB63}"/>
    <cellStyle name="40% - Accent4 2 2 3 3 3" xfId="8120" xr:uid="{2BA5808A-9655-4146-BA94-F14A4409FCF2}"/>
    <cellStyle name="40% - Accent4 2 2 3 3 3 2" xfId="14813" xr:uid="{B1BAE0A8-614F-4781-9797-004442D701D9}"/>
    <cellStyle name="40% - Accent4 2 2 3 3 4" xfId="11406" xr:uid="{B7F7B651-D906-498D-BE03-E4248AEB6048}"/>
    <cellStyle name="40% - Accent4 2 2 3 3 5" xfId="4713" xr:uid="{3FBB0D66-1DF5-4C86-A041-AB39FB04D956}"/>
    <cellStyle name="40% - Accent4 2 2 3 4" xfId="2310" xr:uid="{E7E08086-43B9-4098-BA33-84DE360D88C6}"/>
    <cellStyle name="40% - Accent4 2 2 3 4 2" xfId="9023" xr:uid="{35905B9E-FA8C-4A5C-BB42-A1E37D5828B3}"/>
    <cellStyle name="40% - Accent4 2 2 3 4 2 2" xfId="15716" xr:uid="{03461528-45DA-45FC-867B-F217CF7BA278}"/>
    <cellStyle name="40% - Accent4 2 2 3 4 3" xfId="12309" xr:uid="{C112D8C1-2DCF-4311-8B34-4266AE608F42}"/>
    <cellStyle name="40% - Accent4 2 2 3 4 4" xfId="5616" xr:uid="{B5F7424D-98ED-4015-BA30-71CDAD55970F}"/>
    <cellStyle name="40% - Accent4 2 2 3 5" xfId="7440" xr:uid="{A483BC13-6210-42BB-AE80-DA60A63D0404}"/>
    <cellStyle name="40% - Accent4 2 2 3 5 2" xfId="14133" xr:uid="{E070357E-8358-4595-BE2A-4C2E09C8C108}"/>
    <cellStyle name="40% - Accent4 2 2 3 6" xfId="10726" xr:uid="{808F7CAE-4A75-45F9-8ACB-BE70D6596CDE}"/>
    <cellStyle name="40% - Accent4 2 2 3 7" xfId="4033" xr:uid="{FDEBFCE1-65B0-4DE3-A665-308BEF299205}"/>
    <cellStyle name="40% - Accent4 2 2 4" xfId="605" xr:uid="{CA1AC701-4EAC-4367-8DD8-F5090402B513}"/>
    <cellStyle name="40% - Accent4 2 2 4 2" xfId="1285" xr:uid="{BD640BE1-BB0D-43FE-8A23-2B3D7A4DD291}"/>
    <cellStyle name="40% - Accent4 2 2 4 2 2" xfId="2868" xr:uid="{9C946140-3392-49BD-BE53-675A761FF66A}"/>
    <cellStyle name="40% - Accent4 2 2 4 2 2 2" xfId="9581" xr:uid="{6BF13BA8-FE89-4B4F-A1E7-3483F3D8DD50}"/>
    <cellStyle name="40% - Accent4 2 2 4 2 2 2 2" xfId="16274" xr:uid="{FE3819B4-685C-41BE-9479-F0AE94DF8532}"/>
    <cellStyle name="40% - Accent4 2 2 4 2 2 3" xfId="12867" xr:uid="{C3B82D4A-0517-43B1-A591-F6FD16B56CCE}"/>
    <cellStyle name="40% - Accent4 2 2 4 2 2 4" xfId="6174" xr:uid="{7F4BD5CA-8C89-4AE7-8FD2-E55BF2FF8750}"/>
    <cellStyle name="40% - Accent4 2 2 4 2 3" xfId="7998" xr:uid="{09701190-645B-4751-A85B-D6629EFB0DBA}"/>
    <cellStyle name="40% - Accent4 2 2 4 2 3 2" xfId="14691" xr:uid="{A299B01F-22FC-48C2-86EC-BBCCAA6FA483}"/>
    <cellStyle name="40% - Accent4 2 2 4 2 4" xfId="11284" xr:uid="{55797CC7-10C8-4910-8570-C218464BAC26}"/>
    <cellStyle name="40% - Accent4 2 2 4 2 5" xfId="4591" xr:uid="{EFD9583C-A04A-4A48-9515-2F844E4342D9}"/>
    <cellStyle name="40% - Accent4 2 2 4 3" xfId="2188" xr:uid="{197FF67C-F4D1-4F04-A2EF-FEB6475CDE7F}"/>
    <cellStyle name="40% - Accent4 2 2 4 3 2" xfId="8901" xr:uid="{7482BC49-41D6-4A93-BAC8-11C22FD27908}"/>
    <cellStyle name="40% - Accent4 2 2 4 3 2 2" xfId="15594" xr:uid="{3684FA2F-B923-46AF-8EF5-FF2A475F82FA}"/>
    <cellStyle name="40% - Accent4 2 2 4 3 3" xfId="12187" xr:uid="{40420AE5-8268-4627-A6BC-0637FAE4B4F4}"/>
    <cellStyle name="40% - Accent4 2 2 4 3 4" xfId="5494" xr:uid="{0474A6C6-E0C8-4F6E-98F0-BDEF824C3611}"/>
    <cellStyle name="40% - Accent4 2 2 4 4" xfId="7318" xr:uid="{5E619502-19CE-49BC-8F96-A86509D74378}"/>
    <cellStyle name="40% - Accent4 2 2 4 4 2" xfId="14011" xr:uid="{6ECB24D0-EC32-4377-AB62-2697E3101E80}"/>
    <cellStyle name="40% - Accent4 2 2 4 5" xfId="10604" xr:uid="{DD099503-215D-454B-AA60-54F32CCE8D9D}"/>
    <cellStyle name="40% - Accent4 2 2 4 6" xfId="3911" xr:uid="{DFD5FD20-D985-4EFB-9E3C-5977D741B50C}"/>
    <cellStyle name="40% - Accent4 2 2 5" xfId="862" xr:uid="{EB2F82F3-F0C1-4677-9311-96831513DCAD}"/>
    <cellStyle name="40% - Accent4 2 2 5 2" xfId="1542" xr:uid="{E86A2527-AFB0-43D5-911B-BC96952C8017}"/>
    <cellStyle name="40% - Accent4 2 2 5 2 2" xfId="3125" xr:uid="{12255A0F-D305-4ED2-8159-301DDA9BAD33}"/>
    <cellStyle name="40% - Accent4 2 2 5 2 2 2" xfId="9838" xr:uid="{1B99846A-0B98-4EC9-964F-0FC4AC180E1E}"/>
    <cellStyle name="40% - Accent4 2 2 5 2 2 2 2" xfId="16531" xr:uid="{FA0D32BB-C3A3-4394-96AA-F1D652E7DF42}"/>
    <cellStyle name="40% - Accent4 2 2 5 2 2 3" xfId="13124" xr:uid="{C3B235B3-E9F0-4B94-BFE8-3157393C3B8C}"/>
    <cellStyle name="40% - Accent4 2 2 5 2 2 4" xfId="6431" xr:uid="{3491F379-DEBB-4465-B15C-77DF07705829}"/>
    <cellStyle name="40% - Accent4 2 2 5 2 3" xfId="8255" xr:uid="{E5F2C233-6EDC-45C3-9064-9776EA39A84A}"/>
    <cellStyle name="40% - Accent4 2 2 5 2 3 2" xfId="14948" xr:uid="{06211CF9-0900-4C7A-A696-05B23B107FEF}"/>
    <cellStyle name="40% - Accent4 2 2 5 2 4" xfId="11541" xr:uid="{D92C432C-D059-4035-B0AC-077BB97B001D}"/>
    <cellStyle name="40% - Accent4 2 2 5 2 5" xfId="4848" xr:uid="{0AAC7CEE-A579-47E8-82CC-0AF0E346F268}"/>
    <cellStyle name="40% - Accent4 2 2 5 3" xfId="2445" xr:uid="{7F3207AD-CC47-447F-9B3D-D14FA634D2D5}"/>
    <cellStyle name="40% - Accent4 2 2 5 3 2" xfId="9158" xr:uid="{3D2F55F2-486F-4F00-9133-9DA62D0E6AC2}"/>
    <cellStyle name="40% - Accent4 2 2 5 3 2 2" xfId="15851" xr:uid="{57230E1A-794F-4C85-AC45-8D3BFDD7FFBD}"/>
    <cellStyle name="40% - Accent4 2 2 5 3 3" xfId="12444" xr:uid="{AFE02FAA-B375-4E58-8124-114A0959E2C1}"/>
    <cellStyle name="40% - Accent4 2 2 5 3 4" xfId="5751" xr:uid="{1BD6C4B1-C78D-483D-94F9-E4A7576E1C82}"/>
    <cellStyle name="40% - Accent4 2 2 5 4" xfId="7575" xr:uid="{9FF60B03-5182-462D-9522-D8E7CE84AE7F}"/>
    <cellStyle name="40% - Accent4 2 2 5 4 2" xfId="14268" xr:uid="{C4FB7EF8-B2F3-46CF-9B81-24A3AA4DFA6B}"/>
    <cellStyle name="40% - Accent4 2 2 5 5" xfId="10861" xr:uid="{2FC1F6AE-3A52-4DF7-B6BB-8F505E3E9537}"/>
    <cellStyle name="40% - Accent4 2 2 5 6" xfId="4168" xr:uid="{A654F47A-8D4A-46DC-9649-7DB82CE86A4E}"/>
    <cellStyle name="40% - Accent4 2 2 6" xfId="522" xr:uid="{ABB125EB-226A-4315-885E-18D562655D80}"/>
    <cellStyle name="40% - Accent4 2 2 6 2" xfId="1202" xr:uid="{4D9FB76A-2D58-43B2-8823-A7C9A3842394}"/>
    <cellStyle name="40% - Accent4 2 2 6 2 2" xfId="2785" xr:uid="{CF2CC6BB-55B7-4BEA-9CEC-C8C2475FA082}"/>
    <cellStyle name="40% - Accent4 2 2 6 2 2 2" xfId="9498" xr:uid="{056D00A6-5E95-4565-9F77-C238A7430F27}"/>
    <cellStyle name="40% - Accent4 2 2 6 2 2 2 2" xfId="16191" xr:uid="{DF61FD24-D914-4D10-A0AF-28D75CC115F5}"/>
    <cellStyle name="40% - Accent4 2 2 6 2 2 3" xfId="12784" xr:uid="{6BEDECE0-DF82-4247-9603-2FFF82AC88CE}"/>
    <cellStyle name="40% - Accent4 2 2 6 2 2 4" xfId="6091" xr:uid="{021BA9C0-1147-4A8B-B19E-47206A75B318}"/>
    <cellStyle name="40% - Accent4 2 2 6 2 3" xfId="7915" xr:uid="{01E2FDF3-3B26-4DC2-93B4-3F45C39E348D}"/>
    <cellStyle name="40% - Accent4 2 2 6 2 3 2" xfId="14608" xr:uid="{4F2CD97D-D44E-47A8-8DEB-19C0699F82D3}"/>
    <cellStyle name="40% - Accent4 2 2 6 2 4" xfId="11201" xr:uid="{2ABE14D0-E4BB-42D4-A3CF-F125F75084BF}"/>
    <cellStyle name="40% - Accent4 2 2 6 2 5" xfId="4508" xr:uid="{029EDAE7-7F48-4161-B711-D9319BF3C7BF}"/>
    <cellStyle name="40% - Accent4 2 2 6 3" xfId="2105" xr:uid="{269B3075-13BD-4ABD-918D-DD8A37C91C79}"/>
    <cellStyle name="40% - Accent4 2 2 6 3 2" xfId="8818" xr:uid="{3C81BC89-BD7D-41B2-B648-E96C3E7EE192}"/>
    <cellStyle name="40% - Accent4 2 2 6 3 2 2" xfId="15511" xr:uid="{63645585-681C-4774-82EF-9812486FF9BE}"/>
    <cellStyle name="40% - Accent4 2 2 6 3 3" xfId="12104" xr:uid="{807D96B9-24D2-4F26-BCCC-E7F56DE82A3B}"/>
    <cellStyle name="40% - Accent4 2 2 6 3 4" xfId="5411" xr:uid="{D4632305-E232-41C2-BA99-64F858772FAE}"/>
    <cellStyle name="40% - Accent4 2 2 6 4" xfId="7235" xr:uid="{3A0DABB3-5547-4C01-A45C-5EFFFCAC1F10}"/>
    <cellStyle name="40% - Accent4 2 2 6 4 2" xfId="13928" xr:uid="{4B143D96-9AFD-4758-9E6A-BDBD87E4D525}"/>
    <cellStyle name="40% - Accent4 2 2 6 5" xfId="10521" xr:uid="{02B4EEFF-2840-4918-B209-E0B4759C59AE}"/>
    <cellStyle name="40% - Accent4 2 2 6 6" xfId="3828" xr:uid="{7957074A-950A-4851-B465-0DD6954208C6}"/>
    <cellStyle name="40% - Accent4 2 2 7" xfId="433" xr:uid="{537E5A74-B82E-4C0B-BA92-042E68874187}"/>
    <cellStyle name="40% - Accent4 2 2 7 2" xfId="2016" xr:uid="{344B5FAF-E41C-4FBD-943A-004EC8C458ED}"/>
    <cellStyle name="40% - Accent4 2 2 7 2 2" xfId="8729" xr:uid="{E5AB593B-3CF3-4B3E-9EB4-8A5AE5A91E5B}"/>
    <cellStyle name="40% - Accent4 2 2 7 2 2 2" xfId="15422" xr:uid="{C6D3CA3A-8ACA-4EBE-A27E-7ABF53E5EAAF}"/>
    <cellStyle name="40% - Accent4 2 2 7 2 3" xfId="12015" xr:uid="{BDC01210-5FFF-41A4-B1A7-4D0AA9ABE430}"/>
    <cellStyle name="40% - Accent4 2 2 7 2 4" xfId="5322" xr:uid="{AC25D920-7016-4A0E-9B5E-1696988A56C7}"/>
    <cellStyle name="40% - Accent4 2 2 7 3" xfId="7146" xr:uid="{0873291E-C3D1-4445-8805-8A2090B3F75B}"/>
    <cellStyle name="40% - Accent4 2 2 7 3 2" xfId="13839" xr:uid="{0FAF7FC2-9CC7-4D4D-9426-78220729BF5E}"/>
    <cellStyle name="40% - Accent4 2 2 7 4" xfId="10432" xr:uid="{3160D883-D242-47D0-8193-84BB03DE4779}"/>
    <cellStyle name="40% - Accent4 2 2 7 5" xfId="3739" xr:uid="{30FB0E20-20CA-492D-97AF-5064A3984886}"/>
    <cellStyle name="40% - Accent4 2 2 8" xfId="1113" xr:uid="{2ADCF856-489A-4E7D-B7A5-B7D36085C903}"/>
    <cellStyle name="40% - Accent4 2 2 8 2" xfId="2696" xr:uid="{26368A91-0461-43CA-B466-EC34218353E6}"/>
    <cellStyle name="40% - Accent4 2 2 8 2 2" xfId="9409" xr:uid="{1C95FFF6-C64E-46EB-8D17-F7C04BA9F993}"/>
    <cellStyle name="40% - Accent4 2 2 8 2 2 2" xfId="16102" xr:uid="{D748AAD7-5A47-4229-B719-1A00E196A007}"/>
    <cellStyle name="40% - Accent4 2 2 8 2 3" xfId="12695" xr:uid="{3901EE5B-05D0-4371-BC5C-376D213BB704}"/>
    <cellStyle name="40% - Accent4 2 2 8 2 4" xfId="6002" xr:uid="{3DDD4030-4C54-49E1-AC25-6E372B6B4D2C}"/>
    <cellStyle name="40% - Accent4 2 2 8 3" xfId="7826" xr:uid="{02F1AC8C-CD13-4E31-8BFB-381A7EE56144}"/>
    <cellStyle name="40% - Accent4 2 2 8 3 2" xfId="14519" xr:uid="{54B002E1-EE40-494F-9BF5-3C5B9DFF6B73}"/>
    <cellStyle name="40% - Accent4 2 2 8 4" xfId="11112" xr:uid="{C9BFA520-793A-4D49-84F2-88425415046D}"/>
    <cellStyle name="40% - Accent4 2 2 8 5" xfId="4419" xr:uid="{D91AC296-774B-4687-8038-ED0D5EAD6D98}"/>
    <cellStyle name="40% - Accent4 2 2 9" xfId="337" xr:uid="{C6EF28E8-C253-4622-9E7D-7234FB39C21B}"/>
    <cellStyle name="40% - Accent4 2 2 9 2" xfId="1920" xr:uid="{5E5EA597-DE99-48C9-856A-3C76B8A7ED8D}"/>
    <cellStyle name="40% - Accent4 2 2 9 2 2" xfId="8633" xr:uid="{288E0026-B665-42F7-A8D1-C281B3B7E918}"/>
    <cellStyle name="40% - Accent4 2 2 9 2 2 2" xfId="15326" xr:uid="{11783BD9-7F83-4D1F-ABD6-D099698CCCAC}"/>
    <cellStyle name="40% - Accent4 2 2 9 2 3" xfId="11919" xr:uid="{26F82D5E-D362-4221-94A0-0A500B489150}"/>
    <cellStyle name="40% - Accent4 2 2 9 2 4" xfId="5226" xr:uid="{05D7FB98-4994-4236-93E5-497BB43A1E64}"/>
    <cellStyle name="40% - Accent4 2 2 9 3" xfId="7050" xr:uid="{7CF55E79-B58B-4C88-88FE-28FCA69EB86B}"/>
    <cellStyle name="40% - Accent4 2 2 9 3 2" xfId="13743" xr:uid="{9B94EDD3-EEE2-4438-A148-D9DE08AF452C}"/>
    <cellStyle name="40% - Accent4 2 2 9 4" xfId="10336" xr:uid="{63505E04-B119-487C-9941-F53A387D1D58}"/>
    <cellStyle name="40% - Accent4 2 2 9 5" xfId="3643" xr:uid="{F2DEFDCD-D4FD-4E32-96AE-8DF2DC01973E}"/>
    <cellStyle name="40% - Accent4 2 3" xfId="729" xr:uid="{B27A2B63-54BE-4564-817C-0D5B16DA6781}"/>
    <cellStyle name="40% - Accent4 2 3 2" xfId="986" xr:uid="{3187E1C1-8F6E-4798-8F1F-4834DE85C13E}"/>
    <cellStyle name="40% - Accent4 2 3 2 2" xfId="1666" xr:uid="{2AC9AEEF-E33F-4F94-B7C2-EF4DA75C1A6B}"/>
    <cellStyle name="40% - Accent4 2 3 2 2 2" xfId="3249" xr:uid="{A06F0DA1-E7D3-48BE-BDAB-775F01E0E4FA}"/>
    <cellStyle name="40% - Accent4 2 3 2 2 2 2" xfId="9962" xr:uid="{DA214B35-ED7F-4F62-B131-EA40F9BBB945}"/>
    <cellStyle name="40% - Accent4 2 3 2 2 2 2 2" xfId="16655" xr:uid="{8047BCA4-BD24-487E-9C17-48CD30827823}"/>
    <cellStyle name="40% - Accent4 2 3 2 2 2 3" xfId="13248" xr:uid="{15C34DA7-EC28-4BCF-9A74-60C09B96DC68}"/>
    <cellStyle name="40% - Accent4 2 3 2 2 2 4" xfId="6555" xr:uid="{7EF71FE6-85B4-496A-85E1-BD9B07EBF33A}"/>
    <cellStyle name="40% - Accent4 2 3 2 2 3" xfId="8379" xr:uid="{5066D571-F943-41AF-B57A-EDA06E646D61}"/>
    <cellStyle name="40% - Accent4 2 3 2 2 3 2" xfId="15072" xr:uid="{8BE997C9-CAEE-4F8B-8751-DEAE8FF84683}"/>
    <cellStyle name="40% - Accent4 2 3 2 2 4" xfId="11665" xr:uid="{615FC810-6728-40C0-8743-BBBCD9F76F8D}"/>
    <cellStyle name="40% - Accent4 2 3 2 2 5" xfId="4972" xr:uid="{DBB52C99-A3F0-426D-A0CF-2CDFBEA9DAEA}"/>
    <cellStyle name="40% - Accent4 2 3 2 3" xfId="2569" xr:uid="{A8E867B6-ACAE-480D-BC03-3F17DD80F774}"/>
    <cellStyle name="40% - Accent4 2 3 2 3 2" xfId="9282" xr:uid="{4D45A54C-CB00-464E-9311-2644F49DAEC7}"/>
    <cellStyle name="40% - Accent4 2 3 2 3 2 2" xfId="15975" xr:uid="{AE0135C6-C05D-449B-A4DD-45709CA2A4EF}"/>
    <cellStyle name="40% - Accent4 2 3 2 3 3" xfId="12568" xr:uid="{518B86A0-496F-4D71-AF0B-DCD9B066A492}"/>
    <cellStyle name="40% - Accent4 2 3 2 3 4" xfId="5875" xr:uid="{24A8CB5A-231E-4E26-BDE7-22EE871C0EC0}"/>
    <cellStyle name="40% - Accent4 2 3 2 4" xfId="7699" xr:uid="{139DD431-777E-45C9-BCE5-A07AA5B0EF7D}"/>
    <cellStyle name="40% - Accent4 2 3 2 4 2" xfId="14392" xr:uid="{105BF10D-6241-43F0-8C26-6C6C8169F9D5}"/>
    <cellStyle name="40% - Accent4 2 3 2 5" xfId="10985" xr:uid="{AA26C57B-AD57-4DAC-BE8B-641BD9A3E52A}"/>
    <cellStyle name="40% - Accent4 2 3 2 6" xfId="4292" xr:uid="{64E477A8-EE4E-43E8-92D2-04101D5844FC}"/>
    <cellStyle name="40% - Accent4 2 3 3" xfId="1409" xr:uid="{A6BE8560-F336-454C-AC69-D8F7ABA57FCB}"/>
    <cellStyle name="40% - Accent4 2 3 3 2" xfId="2992" xr:uid="{7380EFBF-3F25-4B16-AE19-46110532991C}"/>
    <cellStyle name="40% - Accent4 2 3 3 2 2" xfId="9705" xr:uid="{CEBC457E-E735-4E54-B91F-6A986BB6F781}"/>
    <cellStyle name="40% - Accent4 2 3 3 2 2 2" xfId="16398" xr:uid="{D6539792-3FAB-46CA-BFC8-697D9957E14D}"/>
    <cellStyle name="40% - Accent4 2 3 3 2 3" xfId="12991" xr:uid="{FFB059A6-C021-4BC1-8DAA-A82EBB989362}"/>
    <cellStyle name="40% - Accent4 2 3 3 2 4" xfId="6298" xr:uid="{B866AE05-27F4-4F7E-A1AB-54218B4F4006}"/>
    <cellStyle name="40% - Accent4 2 3 3 3" xfId="8122" xr:uid="{9CD40E4D-9ED6-4A03-B6F7-B4328B6BB879}"/>
    <cellStyle name="40% - Accent4 2 3 3 3 2" xfId="14815" xr:uid="{6525BDB6-E6FC-45C9-BDED-8C0357885DF5}"/>
    <cellStyle name="40% - Accent4 2 3 3 4" xfId="11408" xr:uid="{3CA32840-78DA-4FCE-94C4-E6C31B24B900}"/>
    <cellStyle name="40% - Accent4 2 3 3 5" xfId="4715" xr:uid="{6F06D1D8-E79E-4853-B4BA-60B25B920033}"/>
    <cellStyle name="40% - Accent4 2 3 4" xfId="2312" xr:uid="{D2FBFDBC-4699-4B4C-A641-84849B19EF60}"/>
    <cellStyle name="40% - Accent4 2 3 4 2" xfId="9025" xr:uid="{084E1CE2-DAB4-4FF7-9D2D-658FDC699B3B}"/>
    <cellStyle name="40% - Accent4 2 3 4 2 2" xfId="15718" xr:uid="{38DE5E7A-3F02-4B92-8214-4082B6DD6555}"/>
    <cellStyle name="40% - Accent4 2 3 4 3" xfId="12311" xr:uid="{CDE7D4BD-ABBA-4AE1-BF13-C68328451DAD}"/>
    <cellStyle name="40% - Accent4 2 3 4 4" xfId="5618" xr:uid="{EBE059F4-B021-4FB4-86BA-8D087689D0AF}"/>
    <cellStyle name="40% - Accent4 2 3 5" xfId="7442" xr:uid="{DA14EF8D-A985-40BA-9ECE-B90226C3E8D6}"/>
    <cellStyle name="40% - Accent4 2 3 5 2" xfId="14135" xr:uid="{1DBE915C-C102-461D-8EF7-FAB1825BFA5B}"/>
    <cellStyle name="40% - Accent4 2 3 6" xfId="10728" xr:uid="{7E83CA89-CBE1-47B0-BCEB-DC1B0CE734D6}"/>
    <cellStyle name="40% - Accent4 2 3 7" xfId="4035" xr:uid="{98BE6E57-D8C3-4FBF-A4DC-A9706E039582}"/>
    <cellStyle name="40% - Accent4 2 4" xfId="726" xr:uid="{450C1B19-7DC6-43F1-95B9-F2F52A4272D7}"/>
    <cellStyle name="40% - Accent4 2 4 2" xfId="983" xr:uid="{6EED3D47-6329-4EE4-848B-F5D7A0588977}"/>
    <cellStyle name="40% - Accent4 2 4 2 2" xfId="1663" xr:uid="{F1D54837-8167-4FA8-BBF4-3418CE466941}"/>
    <cellStyle name="40% - Accent4 2 4 2 2 2" xfId="3246" xr:uid="{A8E219AE-B464-46EE-A3D3-EBFD947B1E51}"/>
    <cellStyle name="40% - Accent4 2 4 2 2 2 2" xfId="9959" xr:uid="{068B63D4-50FD-4B4A-B7D9-32801B58F654}"/>
    <cellStyle name="40% - Accent4 2 4 2 2 2 2 2" xfId="16652" xr:uid="{003FB9B3-2D45-4597-AA3B-D55D1C63F5E0}"/>
    <cellStyle name="40% - Accent4 2 4 2 2 2 3" xfId="13245" xr:uid="{78BAB7A3-8548-41BC-91CE-9C189B69034C}"/>
    <cellStyle name="40% - Accent4 2 4 2 2 2 4" xfId="6552" xr:uid="{D2AF694A-FEC6-4C02-AD97-AFD09D7E467E}"/>
    <cellStyle name="40% - Accent4 2 4 2 2 3" xfId="8376" xr:uid="{8B79B89B-27AC-4266-BB55-D23D2B445E7A}"/>
    <cellStyle name="40% - Accent4 2 4 2 2 3 2" xfId="15069" xr:uid="{4A40D8D8-2BFF-4793-8C89-DEA5E9E0EE42}"/>
    <cellStyle name="40% - Accent4 2 4 2 2 4" xfId="11662" xr:uid="{144648E4-6CF4-4D68-9524-419CE04802C0}"/>
    <cellStyle name="40% - Accent4 2 4 2 2 5" xfId="4969" xr:uid="{60551241-3B1E-4A69-BE21-9D0DDF3D502F}"/>
    <cellStyle name="40% - Accent4 2 4 2 3" xfId="2566" xr:uid="{BF5159CD-D851-4A3E-99A9-CE7AC9CE0D06}"/>
    <cellStyle name="40% - Accent4 2 4 2 3 2" xfId="9279" xr:uid="{383DFA64-B9DD-4750-B11B-15D908D34787}"/>
    <cellStyle name="40% - Accent4 2 4 2 3 2 2" xfId="15972" xr:uid="{789935AE-B812-4FD1-AAA7-AD390CD74606}"/>
    <cellStyle name="40% - Accent4 2 4 2 3 3" xfId="12565" xr:uid="{8AB33C5D-68A7-44D1-8EB0-99D18EFE10FA}"/>
    <cellStyle name="40% - Accent4 2 4 2 3 4" xfId="5872" xr:uid="{6A9C882D-7ED1-4AB6-A6F2-1DF55F27CA22}"/>
    <cellStyle name="40% - Accent4 2 4 2 4" xfId="7696" xr:uid="{F95FDBCF-4347-48CF-944C-8F990A570E04}"/>
    <cellStyle name="40% - Accent4 2 4 2 4 2" xfId="14389" xr:uid="{0AEAB43D-2102-4821-8A97-E6B99AC736EF}"/>
    <cellStyle name="40% - Accent4 2 4 2 5" xfId="10982" xr:uid="{D5FAD04D-2D09-43E3-B635-25CF0F90C6E9}"/>
    <cellStyle name="40% - Accent4 2 4 2 6" xfId="4289" xr:uid="{B1BD678C-8EB5-4DD7-B1E6-A84048E9E49B}"/>
    <cellStyle name="40% - Accent4 2 4 3" xfId="1406" xr:uid="{9C1D8216-07E5-4453-BBFF-FFEBE4470A2C}"/>
    <cellStyle name="40% - Accent4 2 4 3 2" xfId="2989" xr:uid="{6F3EC7D1-A1F3-43C7-8808-5C69E6A53155}"/>
    <cellStyle name="40% - Accent4 2 4 3 2 2" xfId="9702" xr:uid="{5E37F448-0F62-43E8-A61D-B602FB72B3F9}"/>
    <cellStyle name="40% - Accent4 2 4 3 2 2 2" xfId="16395" xr:uid="{F3024EB3-5B08-469F-9EC0-295D62A78304}"/>
    <cellStyle name="40% - Accent4 2 4 3 2 3" xfId="12988" xr:uid="{E0A3AE95-ACFE-4000-A357-9A74E5B567AC}"/>
    <cellStyle name="40% - Accent4 2 4 3 2 4" xfId="6295" xr:uid="{F5A98A5A-86D7-4D04-A352-0AF13C84002C}"/>
    <cellStyle name="40% - Accent4 2 4 3 3" xfId="8119" xr:uid="{D80AD6E1-D42F-4D55-AD17-7DA8394CF91F}"/>
    <cellStyle name="40% - Accent4 2 4 3 3 2" xfId="14812" xr:uid="{A48A83AF-5AE6-4021-BFEA-71A6EAFE0D61}"/>
    <cellStyle name="40% - Accent4 2 4 3 4" xfId="11405" xr:uid="{EBAEE69C-B8C5-4122-915A-25CE7903423F}"/>
    <cellStyle name="40% - Accent4 2 4 3 5" xfId="4712" xr:uid="{69522FBA-9BE7-47E7-81C7-3C2C35D8BB1C}"/>
    <cellStyle name="40% - Accent4 2 4 4" xfId="2309" xr:uid="{069B2962-FFC3-4EE7-9185-4D31E38DD0C6}"/>
    <cellStyle name="40% - Accent4 2 4 4 2" xfId="9022" xr:uid="{9326C3C8-1991-4B83-91F3-7B29685845ED}"/>
    <cellStyle name="40% - Accent4 2 4 4 2 2" xfId="15715" xr:uid="{F8A83682-DA35-4B72-B8B4-1E413E20AF1D}"/>
    <cellStyle name="40% - Accent4 2 4 4 3" xfId="12308" xr:uid="{648FF17D-52BC-4D15-9252-33785DE24260}"/>
    <cellStyle name="40% - Accent4 2 4 4 4" xfId="5615" xr:uid="{B4201741-A09B-4C18-B1C9-B6D73A6948E7}"/>
    <cellStyle name="40% - Accent4 2 4 5" xfId="7439" xr:uid="{7B72F353-EC90-4EBB-87A7-FA014070597F}"/>
    <cellStyle name="40% - Accent4 2 4 5 2" xfId="14132" xr:uid="{9DCD13E9-71D3-44A0-9C15-081AE2E7A5A2}"/>
    <cellStyle name="40% - Accent4 2 4 6" xfId="10725" xr:uid="{7742568A-E372-4F41-A185-782E9D5F0229}"/>
    <cellStyle name="40% - Accent4 2 4 7" xfId="4032" xr:uid="{B9978436-933A-4A4F-B5DA-A137727D9086}"/>
    <cellStyle name="40% - Accent4 2 5" xfId="575" xr:uid="{E21EE345-8DF2-43B8-A01F-40C47DF80E8A}"/>
    <cellStyle name="40% - Accent4 2 5 2" xfId="1255" xr:uid="{3291EAA9-B423-4304-ADF0-574EF7DD9B55}"/>
    <cellStyle name="40% - Accent4 2 5 2 2" xfId="2838" xr:uid="{0794FE0F-F6C2-497D-B8A8-1EF2157DCE65}"/>
    <cellStyle name="40% - Accent4 2 5 2 2 2" xfId="9551" xr:uid="{031D2658-2780-41E2-9F2D-1E8922AEC546}"/>
    <cellStyle name="40% - Accent4 2 5 2 2 2 2" xfId="16244" xr:uid="{BB1C103B-4C5D-45D0-9A4D-E83E0BB8A487}"/>
    <cellStyle name="40% - Accent4 2 5 2 2 3" xfId="12837" xr:uid="{92909BEA-9F6D-4D48-8ED3-BF0195AA77E1}"/>
    <cellStyle name="40% - Accent4 2 5 2 2 4" xfId="6144" xr:uid="{2A07F6E4-907A-4130-B297-B291232D867A}"/>
    <cellStyle name="40% - Accent4 2 5 2 3" xfId="7968" xr:uid="{A740E1AD-CC85-4E6D-AA0B-674A7406A06A}"/>
    <cellStyle name="40% - Accent4 2 5 2 3 2" xfId="14661" xr:uid="{71C115E7-5F9A-4DE4-9CF2-41C5DC622860}"/>
    <cellStyle name="40% - Accent4 2 5 2 4" xfId="11254" xr:uid="{0C868128-ECB5-4889-9BDD-C765EFE6B512}"/>
    <cellStyle name="40% - Accent4 2 5 2 5" xfId="4561" xr:uid="{AA1F09F2-F185-4413-8482-8DAA04CC6886}"/>
    <cellStyle name="40% - Accent4 2 5 3" xfId="2158" xr:uid="{29836140-0228-46A3-8F27-4F9831B77D19}"/>
    <cellStyle name="40% - Accent4 2 5 3 2" xfId="8871" xr:uid="{DBAAD546-773F-4B86-947B-21AA633BD97C}"/>
    <cellStyle name="40% - Accent4 2 5 3 2 2" xfId="15564" xr:uid="{9520E52A-9983-473F-B0B4-BCF2B40FEBAA}"/>
    <cellStyle name="40% - Accent4 2 5 3 3" xfId="12157" xr:uid="{9BDBCA8F-A620-4238-80F3-EC0A9FF06C43}"/>
    <cellStyle name="40% - Accent4 2 5 3 4" xfId="5464" xr:uid="{258A37DE-2A22-4721-8EDF-B929E2FD3CEB}"/>
    <cellStyle name="40% - Accent4 2 5 4" xfId="7288" xr:uid="{E216CA10-CD53-4D09-8E56-988741F26F49}"/>
    <cellStyle name="40% - Accent4 2 5 4 2" xfId="13981" xr:uid="{A558A13C-C430-403C-AF7C-1474CBA2FFFF}"/>
    <cellStyle name="40% - Accent4 2 5 5" xfId="10574" xr:uid="{32114A39-ABF5-4CB6-806E-8B089FBA97C6}"/>
    <cellStyle name="40% - Accent4 2 5 6" xfId="3881" xr:uid="{08B7296B-0122-460F-9750-A6094438977F}"/>
    <cellStyle name="40% - Accent4 2 6" xfId="832" xr:uid="{DCEDB05D-BA7F-49F7-BC08-4F81B12A68C4}"/>
    <cellStyle name="40% - Accent4 2 6 2" xfId="1512" xr:uid="{D32D8EAA-04BD-401F-B8A1-A4E3559ECD7D}"/>
    <cellStyle name="40% - Accent4 2 6 2 2" xfId="3095" xr:uid="{B23184CD-BE43-43D2-892C-0169A4DCFC1E}"/>
    <cellStyle name="40% - Accent4 2 6 2 2 2" xfId="9808" xr:uid="{791E6A82-6377-4D25-9DCF-E2EA41FBAA45}"/>
    <cellStyle name="40% - Accent4 2 6 2 2 2 2" xfId="16501" xr:uid="{3AFD46A1-DAEC-42A8-A8FB-71F2B743B90A}"/>
    <cellStyle name="40% - Accent4 2 6 2 2 3" xfId="13094" xr:uid="{33AD4F5F-19F8-4B5A-B636-9DA10145FF18}"/>
    <cellStyle name="40% - Accent4 2 6 2 2 4" xfId="6401" xr:uid="{919191C8-341B-4174-8035-B2B11AFF1E3B}"/>
    <cellStyle name="40% - Accent4 2 6 2 3" xfId="8225" xr:uid="{8A376F2D-E24E-45FA-9076-BF405BE8DB32}"/>
    <cellStyle name="40% - Accent4 2 6 2 3 2" xfId="14918" xr:uid="{8457B0F9-AB9F-4453-A020-906E3AD92299}"/>
    <cellStyle name="40% - Accent4 2 6 2 4" xfId="11511" xr:uid="{1B1C82D0-FCC8-4F4F-9630-E79AA77B20F6}"/>
    <cellStyle name="40% - Accent4 2 6 2 5" xfId="4818" xr:uid="{C24D1BAA-906A-4057-9891-EF11456F7B24}"/>
    <cellStyle name="40% - Accent4 2 6 3" xfId="2415" xr:uid="{526B883A-F424-4CDB-B9B0-65F3040BACBE}"/>
    <cellStyle name="40% - Accent4 2 6 3 2" xfId="9128" xr:uid="{6D9383E7-986A-4CD4-B903-518AAAC8156A}"/>
    <cellStyle name="40% - Accent4 2 6 3 2 2" xfId="15821" xr:uid="{EAD082F2-4B9E-4272-A809-58C2C2871B91}"/>
    <cellStyle name="40% - Accent4 2 6 3 3" xfId="12414" xr:uid="{A70A2D60-CD9F-47DA-B547-4D9F1308224E}"/>
    <cellStyle name="40% - Accent4 2 6 3 4" xfId="5721" xr:uid="{11052B78-445F-4AF6-B3E3-7A9923B7E926}"/>
    <cellStyle name="40% - Accent4 2 6 4" xfId="7545" xr:uid="{73E5B228-0108-4D58-B004-DCDFE134825D}"/>
    <cellStyle name="40% - Accent4 2 6 4 2" xfId="14238" xr:uid="{73E855CC-753F-422C-BEBA-565B871BD551}"/>
    <cellStyle name="40% - Accent4 2 6 5" xfId="10831" xr:uid="{634C427E-6B05-49EC-86F7-63304C4598A7}"/>
    <cellStyle name="40% - Accent4 2 6 6" xfId="4138" xr:uid="{CC20D614-369D-42B2-9C7D-499D3E58C10F}"/>
    <cellStyle name="40% - Accent4 2 7" xfId="492" xr:uid="{63157EBE-B0BE-4EE1-946C-45693CEE9114}"/>
    <cellStyle name="40% - Accent4 2 7 2" xfId="1172" xr:uid="{5B96C0EC-B4CB-4DDB-9A70-15035E28A55A}"/>
    <cellStyle name="40% - Accent4 2 7 2 2" xfId="2755" xr:uid="{799211B2-3915-48E1-80F4-8AE420D1633A}"/>
    <cellStyle name="40% - Accent4 2 7 2 2 2" xfId="9468" xr:uid="{7A8BE601-AA1E-442F-8EC1-33B7428AC0E3}"/>
    <cellStyle name="40% - Accent4 2 7 2 2 2 2" xfId="16161" xr:uid="{6AD0E860-DD3A-421F-8E76-F6A10A4C7BBB}"/>
    <cellStyle name="40% - Accent4 2 7 2 2 3" xfId="12754" xr:uid="{7C984F2A-C3FE-4580-BFAC-F27427893C53}"/>
    <cellStyle name="40% - Accent4 2 7 2 2 4" xfId="6061" xr:uid="{1A148860-6A54-4EF1-A00F-5E5A7E7777A7}"/>
    <cellStyle name="40% - Accent4 2 7 2 3" xfId="7885" xr:uid="{30860934-EE6A-4377-9AAE-9F2660D4650A}"/>
    <cellStyle name="40% - Accent4 2 7 2 3 2" xfId="14578" xr:uid="{69EAC84C-A164-44B6-8985-1F77C35E7718}"/>
    <cellStyle name="40% - Accent4 2 7 2 4" xfId="11171" xr:uid="{469BFF6A-7C35-47AE-9C54-9A89800596D4}"/>
    <cellStyle name="40% - Accent4 2 7 2 5" xfId="4478" xr:uid="{8C7DC568-E526-4042-8102-A772DAD4BC5C}"/>
    <cellStyle name="40% - Accent4 2 7 3" xfId="2075" xr:uid="{F9FC7036-8BB8-437B-BF68-BFA325BB02D9}"/>
    <cellStyle name="40% - Accent4 2 7 3 2" xfId="8788" xr:uid="{C1616902-104F-4DCA-9D21-D4F8296908CC}"/>
    <cellStyle name="40% - Accent4 2 7 3 2 2" xfId="15481" xr:uid="{B4A22F54-B2C1-49F9-BAF9-205CE8E35BF8}"/>
    <cellStyle name="40% - Accent4 2 7 3 3" xfId="12074" xr:uid="{24395BA4-DF7C-4F2B-ABEC-4FE28FAE678C}"/>
    <cellStyle name="40% - Accent4 2 7 3 4" xfId="5381" xr:uid="{05F5EB4E-04C3-463C-A148-7E1D4564AEAC}"/>
    <cellStyle name="40% - Accent4 2 7 4" xfId="7205" xr:uid="{CEB4B9CB-2F08-43BC-8CB3-91BE56AE4539}"/>
    <cellStyle name="40% - Accent4 2 7 4 2" xfId="13898" xr:uid="{8458ACC0-3C37-45FC-9829-24AFEA1C81ED}"/>
    <cellStyle name="40% - Accent4 2 7 5" xfId="10491" xr:uid="{4851CB8C-72E8-49F2-882F-720EE8A59EB3}"/>
    <cellStyle name="40% - Accent4 2 7 6" xfId="3798" xr:uid="{DC19C831-238D-4D09-9C08-D77490D59A3E}"/>
    <cellStyle name="40% - Accent4 2 8" xfId="432" xr:uid="{3CC41C9B-BCAF-4DBF-81DA-F8FE01155BB2}"/>
    <cellStyle name="40% - Accent4 2 8 2" xfId="2015" xr:uid="{96BF9FE7-F6FC-4042-9A8D-46C5D9DF4DC7}"/>
    <cellStyle name="40% - Accent4 2 8 2 2" xfId="8728" xr:uid="{39ED5E3A-45F6-434F-A40A-3EF2D5F492A0}"/>
    <cellStyle name="40% - Accent4 2 8 2 2 2" xfId="15421" xr:uid="{BC841A33-D618-4DD7-89F8-2A6525BC95EA}"/>
    <cellStyle name="40% - Accent4 2 8 2 3" xfId="12014" xr:uid="{B09EA95C-014B-47AB-AE99-6D6559BB0523}"/>
    <cellStyle name="40% - Accent4 2 8 2 4" xfId="5321" xr:uid="{0169D617-96B3-49FD-9323-5D12E108FD30}"/>
    <cellStyle name="40% - Accent4 2 8 3" xfId="7145" xr:uid="{3869CDFF-ECF2-43A9-99ED-122E7E4986FB}"/>
    <cellStyle name="40% - Accent4 2 8 3 2" xfId="13838" xr:uid="{1CBB5FEA-A5AF-4349-B482-AEC8521DD812}"/>
    <cellStyle name="40% - Accent4 2 8 4" xfId="10431" xr:uid="{DD8A6FFC-2785-4FFC-9093-742E9B5B806D}"/>
    <cellStyle name="40% - Accent4 2 8 5" xfId="3738" xr:uid="{90D5422F-3383-4292-857B-AB3B1E401B93}"/>
    <cellStyle name="40% - Accent4 2 9" xfId="1112" xr:uid="{B8D59823-AB05-4986-A447-71063EB0540F}"/>
    <cellStyle name="40% - Accent4 2 9 2" xfId="2695" xr:uid="{C90857CD-5606-43E1-9C3C-1ABC634F0804}"/>
    <cellStyle name="40% - Accent4 2 9 2 2" xfId="9408" xr:uid="{6F61CBF4-7947-4A65-ACB0-EDE752EF5B3B}"/>
    <cellStyle name="40% - Accent4 2 9 2 2 2" xfId="16101" xr:uid="{4351657D-7DF0-4DB0-8806-893FB667552F}"/>
    <cellStyle name="40% - Accent4 2 9 2 3" xfId="12694" xr:uid="{9522292C-B5AD-4145-B457-B32DDBEE0E30}"/>
    <cellStyle name="40% - Accent4 2 9 2 4" xfId="6001" xr:uid="{FB99ADC1-29AB-4F2A-AA42-46CCAD5FA1D8}"/>
    <cellStyle name="40% - Accent4 2 9 3" xfId="7825" xr:uid="{23A0B657-B1FC-4DC7-9AF1-A6EDFA604D61}"/>
    <cellStyle name="40% - Accent4 2 9 3 2" xfId="14518" xr:uid="{BDB7AEE8-4A21-47FE-BF29-0F400C6111CE}"/>
    <cellStyle name="40% - Accent4 2 9 4" xfId="11111" xr:uid="{19679B0D-6E05-4838-A672-1F25DC90AB67}"/>
    <cellStyle name="40% - Accent4 2 9 5" xfId="4418" xr:uid="{C8807D05-C678-441A-A633-A17F7EDD3EE8}"/>
    <cellStyle name="40% - Accent4 20" xfId="16886" xr:uid="{B8BCA48D-5716-4BE3-9078-2BA341B6447E}"/>
    <cellStyle name="40% - Accent4 21" xfId="16905" xr:uid="{9654D17B-3873-45E6-B28C-A76ACDCC8475}"/>
    <cellStyle name="40% - Accent4 22" xfId="40" xr:uid="{AB768374-EF86-4B62-A457-417CAE1AC3C8}"/>
    <cellStyle name="40% - Accent4 3" xfId="93" xr:uid="{1666E293-6DAD-4A37-81B1-544AC7B4BC5C}"/>
    <cellStyle name="40% - Accent4 3 10" xfId="1798" xr:uid="{5881AAF0-9622-4307-8D42-7922BCD15629}"/>
    <cellStyle name="40% - Accent4 3 10 2" xfId="8511" xr:uid="{76D3CCCA-1654-4F94-88A4-DA4CB1B1F130}"/>
    <cellStyle name="40% - Accent4 3 10 2 2" xfId="15204" xr:uid="{1166DD48-902E-4761-8038-22CBC37F8E26}"/>
    <cellStyle name="40% - Accent4 3 10 3" xfId="11797" xr:uid="{B04380EE-A50F-4FE2-84F8-54915150140E}"/>
    <cellStyle name="40% - Accent4 3 10 4" xfId="5104" xr:uid="{CF07479B-7A3C-490D-9519-DA2106C1906C}"/>
    <cellStyle name="40% - Accent4 3 11" xfId="3381" xr:uid="{E9B24D47-8394-4FE0-9F15-668480581D62}"/>
    <cellStyle name="40% - Accent4 3 11 2" xfId="10094" xr:uid="{2E831746-26F3-4838-BFF8-E279375E7651}"/>
    <cellStyle name="40% - Accent4 3 11 2 2" xfId="16787" xr:uid="{E8C5C5B1-0FD0-4D47-9B26-DC739BEF4F0B}"/>
    <cellStyle name="40% - Accent4 3 11 3" xfId="13380" xr:uid="{B87EB004-835D-467D-B566-8956AD6022B2}"/>
    <cellStyle name="40% - Accent4 3 11 4" xfId="6687" xr:uid="{7DE04111-B351-432C-A8A1-4792D9D598D6}"/>
    <cellStyle name="40% - Accent4 3 12" xfId="215" xr:uid="{7BF4AFEB-E778-48B8-BB8F-68B12F300B9B}"/>
    <cellStyle name="40% - Accent4 3 12 2" xfId="13621" xr:uid="{8E67BA7A-C69B-4BCA-9F61-1DEC374AE01A}"/>
    <cellStyle name="40% - Accent4 3 12 3" xfId="6928" xr:uid="{856D837E-BE60-4476-9828-B182698074C6}"/>
    <cellStyle name="40% - Accent4 3 13" xfId="6808" xr:uid="{640F0432-13CB-4998-A9C6-83F4EF2BCECE}"/>
    <cellStyle name="40% - Accent4 3 13 2" xfId="13501" xr:uid="{259A39EB-1816-4A30-8DA8-C786074F47B2}"/>
    <cellStyle name="40% - Accent4 3 14" xfId="10214" xr:uid="{7996B674-F35A-4F90-830F-237C8866D62E}"/>
    <cellStyle name="40% - Accent4 3 15" xfId="3521" xr:uid="{2D54A8B1-C9DB-43FC-8BFB-400E8549FF16}"/>
    <cellStyle name="40% - Accent4 3 2" xfId="731" xr:uid="{631AA04D-7BF9-4F35-8120-0BEE2367C00B}"/>
    <cellStyle name="40% - Accent4 3 2 2" xfId="988" xr:uid="{55F45CE9-453D-437C-8167-FA828D21317F}"/>
    <cellStyle name="40% - Accent4 3 2 2 2" xfId="1668" xr:uid="{9067DE46-4E7A-4A99-A1E4-9C8D388F9BB7}"/>
    <cellStyle name="40% - Accent4 3 2 2 2 2" xfId="3251" xr:uid="{797A2539-797A-4EEB-80C4-20699351AEFF}"/>
    <cellStyle name="40% - Accent4 3 2 2 2 2 2" xfId="9964" xr:uid="{2B442D69-DF45-48D3-B13C-555B48B081EE}"/>
    <cellStyle name="40% - Accent4 3 2 2 2 2 2 2" xfId="16657" xr:uid="{4A820C86-59E2-4DB5-8586-4EC6F2BD45DA}"/>
    <cellStyle name="40% - Accent4 3 2 2 2 2 3" xfId="13250" xr:uid="{4D1F5DD6-599C-4200-A6D3-15237471F138}"/>
    <cellStyle name="40% - Accent4 3 2 2 2 2 4" xfId="6557" xr:uid="{688406C3-AC00-4B4E-84F6-E91535616657}"/>
    <cellStyle name="40% - Accent4 3 2 2 2 3" xfId="8381" xr:uid="{B034E76D-CF85-449A-BC08-CEC18FA77508}"/>
    <cellStyle name="40% - Accent4 3 2 2 2 3 2" xfId="15074" xr:uid="{3EEC6FE9-B15B-4EEA-BF36-79CCFC00C2E7}"/>
    <cellStyle name="40% - Accent4 3 2 2 2 4" xfId="11667" xr:uid="{F8C700C0-753E-48E8-95BC-445213CD8738}"/>
    <cellStyle name="40% - Accent4 3 2 2 2 5" xfId="4974" xr:uid="{5C153E65-D85A-4B02-9A73-3060FCD748D7}"/>
    <cellStyle name="40% - Accent4 3 2 2 3" xfId="2571" xr:uid="{98308CFF-7386-4123-8A8E-DA37250651EA}"/>
    <cellStyle name="40% - Accent4 3 2 2 3 2" xfId="9284" xr:uid="{E1834550-B6B4-4DEA-8B5C-BDED633FFE6E}"/>
    <cellStyle name="40% - Accent4 3 2 2 3 2 2" xfId="15977" xr:uid="{B6051019-25C7-4351-92CF-76A8BEB0CB64}"/>
    <cellStyle name="40% - Accent4 3 2 2 3 3" xfId="12570" xr:uid="{F21A94B1-F277-420D-AE22-179A010D6115}"/>
    <cellStyle name="40% - Accent4 3 2 2 3 4" xfId="5877" xr:uid="{66FFF002-B81A-44FA-9838-DACFD0C32D8F}"/>
    <cellStyle name="40% - Accent4 3 2 2 4" xfId="7701" xr:uid="{0FE681E7-CBCE-48AA-B244-F4A015AF34C6}"/>
    <cellStyle name="40% - Accent4 3 2 2 4 2" xfId="14394" xr:uid="{2FF04AA0-5027-461E-9A6D-FF8B09060A9E}"/>
    <cellStyle name="40% - Accent4 3 2 2 5" xfId="10987" xr:uid="{B77FC0CE-AF99-4BFB-9007-25A1F9C44A27}"/>
    <cellStyle name="40% - Accent4 3 2 2 6" xfId="4294" xr:uid="{25474BA0-234E-49B9-AC72-DFBE76257F38}"/>
    <cellStyle name="40% - Accent4 3 2 3" xfId="1411" xr:uid="{D9071589-8DE9-4C67-B344-7CFF7BC5F241}"/>
    <cellStyle name="40% - Accent4 3 2 3 2" xfId="2994" xr:uid="{D3C10C8A-59CA-4811-AB63-97C15EEDD043}"/>
    <cellStyle name="40% - Accent4 3 2 3 2 2" xfId="9707" xr:uid="{F81454D8-BBA8-43FA-AA8F-90E82CE3F59C}"/>
    <cellStyle name="40% - Accent4 3 2 3 2 2 2" xfId="16400" xr:uid="{60F7878E-B828-494D-A264-436F2872817E}"/>
    <cellStyle name="40% - Accent4 3 2 3 2 3" xfId="12993" xr:uid="{ADA66341-A491-418A-B4F9-8A4950F954B1}"/>
    <cellStyle name="40% - Accent4 3 2 3 2 4" xfId="6300" xr:uid="{F9F9F8DC-3F6A-49AE-9092-849F5AF67EF0}"/>
    <cellStyle name="40% - Accent4 3 2 3 3" xfId="8124" xr:uid="{3FB4375D-9EF1-4F2D-87FD-1B67D3519BA3}"/>
    <cellStyle name="40% - Accent4 3 2 3 3 2" xfId="14817" xr:uid="{223139B4-445A-4E76-BBCE-242DB48747A6}"/>
    <cellStyle name="40% - Accent4 3 2 3 4" xfId="11410" xr:uid="{DAC6FA53-4C7A-4F68-9A01-DEEA6667D607}"/>
    <cellStyle name="40% - Accent4 3 2 3 5" xfId="4717" xr:uid="{70547B75-80B3-4431-B32D-F03FBA89268D}"/>
    <cellStyle name="40% - Accent4 3 2 4" xfId="2314" xr:uid="{B11D34C7-F7D7-4B29-828A-0731B09F295B}"/>
    <cellStyle name="40% - Accent4 3 2 4 2" xfId="9027" xr:uid="{7401729C-3F34-40B7-B798-0EEE8010F915}"/>
    <cellStyle name="40% - Accent4 3 2 4 2 2" xfId="15720" xr:uid="{D8BDB8E3-9D49-4C73-87BE-A93FF6A00461}"/>
    <cellStyle name="40% - Accent4 3 2 4 3" xfId="12313" xr:uid="{F67B858A-6289-453B-80E1-B85055B7AAD5}"/>
    <cellStyle name="40% - Accent4 3 2 4 4" xfId="5620" xr:uid="{C826EBEC-B481-4CD9-AA0B-4D3C6182920D}"/>
    <cellStyle name="40% - Accent4 3 2 5" xfId="7444" xr:uid="{C313C7A1-5D42-467D-9A85-8448DAA19556}"/>
    <cellStyle name="40% - Accent4 3 2 5 2" xfId="14137" xr:uid="{1B8F2E53-AC0D-4CE7-91C7-4180BE604B23}"/>
    <cellStyle name="40% - Accent4 3 2 6" xfId="10730" xr:uid="{0AFD8131-6523-4489-B4AF-56FE7614F231}"/>
    <cellStyle name="40% - Accent4 3 2 7" xfId="4037" xr:uid="{60549E8C-7FA7-4115-AD7F-F1EF49D9744D}"/>
    <cellStyle name="40% - Accent4 3 3" xfId="730" xr:uid="{0229C219-BF42-48C6-AB28-7920B2873924}"/>
    <cellStyle name="40% - Accent4 3 3 2" xfId="987" xr:uid="{D6D4B6F4-967C-4D1E-860D-10103CC8A4AF}"/>
    <cellStyle name="40% - Accent4 3 3 2 2" xfId="1667" xr:uid="{10913325-38CB-42CA-8C03-266D1DA41255}"/>
    <cellStyle name="40% - Accent4 3 3 2 2 2" xfId="3250" xr:uid="{67BA520E-30AF-48F4-B57F-6DC1C945915A}"/>
    <cellStyle name="40% - Accent4 3 3 2 2 2 2" xfId="9963" xr:uid="{D267B313-34AB-451A-93D7-03699DE70D7D}"/>
    <cellStyle name="40% - Accent4 3 3 2 2 2 2 2" xfId="16656" xr:uid="{5B4D8FE5-1009-4356-8673-32DD53083835}"/>
    <cellStyle name="40% - Accent4 3 3 2 2 2 3" xfId="13249" xr:uid="{D1872375-564E-4283-AB56-8995F0D02BCE}"/>
    <cellStyle name="40% - Accent4 3 3 2 2 2 4" xfId="6556" xr:uid="{1BA48525-B6E7-4648-AC40-C59815D89067}"/>
    <cellStyle name="40% - Accent4 3 3 2 2 3" xfId="8380" xr:uid="{3E98828F-5EF6-49B9-91C6-992FE6AD68D7}"/>
    <cellStyle name="40% - Accent4 3 3 2 2 3 2" xfId="15073" xr:uid="{A1A28A0A-D7B7-4DEC-8ACA-75C7906ABF05}"/>
    <cellStyle name="40% - Accent4 3 3 2 2 4" xfId="11666" xr:uid="{C2EFA3FB-06EB-43C0-8FDA-00B3CEA038A8}"/>
    <cellStyle name="40% - Accent4 3 3 2 2 5" xfId="4973" xr:uid="{ADCBC200-A85D-4416-A3F3-1090A470F808}"/>
    <cellStyle name="40% - Accent4 3 3 2 3" xfId="2570" xr:uid="{33675CE0-89A9-4382-ABCD-5B46AA4DC37A}"/>
    <cellStyle name="40% - Accent4 3 3 2 3 2" xfId="9283" xr:uid="{E96D28E0-423B-4353-A220-28BBD314A6C2}"/>
    <cellStyle name="40% - Accent4 3 3 2 3 2 2" xfId="15976" xr:uid="{ED20DD5D-0C14-4927-9E6D-FB1E7DD1BFF6}"/>
    <cellStyle name="40% - Accent4 3 3 2 3 3" xfId="12569" xr:uid="{1D6CD50C-289A-4346-B5A1-A6623C0F63C4}"/>
    <cellStyle name="40% - Accent4 3 3 2 3 4" xfId="5876" xr:uid="{D7156936-AC3F-4038-8628-A65513825662}"/>
    <cellStyle name="40% - Accent4 3 3 2 4" xfId="7700" xr:uid="{C8624102-230C-4A11-8375-DA9CA249D3BC}"/>
    <cellStyle name="40% - Accent4 3 3 2 4 2" xfId="14393" xr:uid="{B532F313-5D2F-4913-871D-30F891EE11BC}"/>
    <cellStyle name="40% - Accent4 3 3 2 5" xfId="10986" xr:uid="{1FFBC91C-BD5C-457B-8C1D-F4870A29CEA9}"/>
    <cellStyle name="40% - Accent4 3 3 2 6" xfId="4293" xr:uid="{4227E979-4FC2-42B5-A597-3C929B31BE42}"/>
    <cellStyle name="40% - Accent4 3 3 3" xfId="1410" xr:uid="{4DABAD71-3676-4DED-9755-1CAE621CDC56}"/>
    <cellStyle name="40% - Accent4 3 3 3 2" xfId="2993" xr:uid="{37A75CF2-4783-4AF2-BF34-F880D450B753}"/>
    <cellStyle name="40% - Accent4 3 3 3 2 2" xfId="9706" xr:uid="{8FD35F64-E0F7-4B98-9F1F-BF350C7FB332}"/>
    <cellStyle name="40% - Accent4 3 3 3 2 2 2" xfId="16399" xr:uid="{5AA15345-B3B3-4FA2-88B9-6CF67A69F28B}"/>
    <cellStyle name="40% - Accent4 3 3 3 2 3" xfId="12992" xr:uid="{ACF358F4-602C-4A78-B030-677613DA96E9}"/>
    <cellStyle name="40% - Accent4 3 3 3 2 4" xfId="6299" xr:uid="{DD5088D3-97C4-4BA0-A5D2-AB13CC0234F6}"/>
    <cellStyle name="40% - Accent4 3 3 3 3" xfId="8123" xr:uid="{9A715667-7D4A-4ECF-B3A9-E83B8C747751}"/>
    <cellStyle name="40% - Accent4 3 3 3 3 2" xfId="14816" xr:uid="{A827BE0C-0983-4A84-90B2-7116388D9E2D}"/>
    <cellStyle name="40% - Accent4 3 3 3 4" xfId="11409" xr:uid="{6C9E2C25-D60A-47EA-B4BB-7D89D41B35ED}"/>
    <cellStyle name="40% - Accent4 3 3 3 5" xfId="4716" xr:uid="{789ADDE7-5957-470D-A463-08E50FE20EFC}"/>
    <cellStyle name="40% - Accent4 3 3 4" xfId="2313" xr:uid="{991D8FC8-20B4-41C2-ADB1-91F9CF5B1C54}"/>
    <cellStyle name="40% - Accent4 3 3 4 2" xfId="9026" xr:uid="{7D77E78C-0250-45DD-99BE-BD3E31DBF755}"/>
    <cellStyle name="40% - Accent4 3 3 4 2 2" xfId="15719" xr:uid="{AB3A878F-2055-4A69-B689-84D97DD9F2B1}"/>
    <cellStyle name="40% - Accent4 3 3 4 3" xfId="12312" xr:uid="{2C5B2018-E35B-409C-9C89-AA75AE24B299}"/>
    <cellStyle name="40% - Accent4 3 3 4 4" xfId="5619" xr:uid="{8E4966B6-E43E-4D47-9124-7C455EB413D1}"/>
    <cellStyle name="40% - Accent4 3 3 5" xfId="7443" xr:uid="{7287D9F2-4D81-4329-A8D9-52028350162A}"/>
    <cellStyle name="40% - Accent4 3 3 5 2" xfId="14136" xr:uid="{90B39962-F2FA-4FE8-A688-FA5247F532CB}"/>
    <cellStyle name="40% - Accent4 3 3 6" xfId="10729" xr:uid="{4DCDD2FD-0AAC-4EF0-A89A-B14EC97C7A60}"/>
    <cellStyle name="40% - Accent4 3 3 7" xfId="4036" xr:uid="{16F510B1-380D-447F-B953-8D0420A949B0}"/>
    <cellStyle name="40% - Accent4 3 4" xfId="604" xr:uid="{71ACA521-7688-4C89-87D5-DCE3643C3F0B}"/>
    <cellStyle name="40% - Accent4 3 4 2" xfId="1284" xr:uid="{B9A36BDE-2F19-456A-83A4-DCF6C76F75E4}"/>
    <cellStyle name="40% - Accent4 3 4 2 2" xfId="2867" xr:uid="{E7F8AC66-98FE-43B3-B658-619458D34A27}"/>
    <cellStyle name="40% - Accent4 3 4 2 2 2" xfId="9580" xr:uid="{6B91D436-F01D-4144-85E7-B8795980A0E3}"/>
    <cellStyle name="40% - Accent4 3 4 2 2 2 2" xfId="16273" xr:uid="{276FF5E4-3A42-4BB0-93BF-47514EA4FC6D}"/>
    <cellStyle name="40% - Accent4 3 4 2 2 3" xfId="12866" xr:uid="{651B1644-4E1B-4CD1-ABD1-15C9164A1FF0}"/>
    <cellStyle name="40% - Accent4 3 4 2 2 4" xfId="6173" xr:uid="{2F6A691B-CD4F-4165-BF02-61C6F48BFA7B}"/>
    <cellStyle name="40% - Accent4 3 4 2 3" xfId="7997" xr:uid="{DCF968AF-8B54-4EA8-90C5-EDC2B1F27642}"/>
    <cellStyle name="40% - Accent4 3 4 2 3 2" xfId="14690" xr:uid="{B552D758-5B57-47AC-8B58-543A4E4059D6}"/>
    <cellStyle name="40% - Accent4 3 4 2 4" xfId="11283" xr:uid="{3C475DDE-7BBB-4EE2-870A-A60DF7475063}"/>
    <cellStyle name="40% - Accent4 3 4 2 5" xfId="4590" xr:uid="{F6EDDA0A-BA8A-4974-A1AF-4EBBBFED4960}"/>
    <cellStyle name="40% - Accent4 3 4 3" xfId="2187" xr:uid="{9214777C-DD21-4E3C-A11F-2AD96309376F}"/>
    <cellStyle name="40% - Accent4 3 4 3 2" xfId="8900" xr:uid="{8DE872DB-99A3-4EBC-BE43-3647C767FF7F}"/>
    <cellStyle name="40% - Accent4 3 4 3 2 2" xfId="15593" xr:uid="{EC3BFBEA-5461-42C1-B164-E322011025D9}"/>
    <cellStyle name="40% - Accent4 3 4 3 3" xfId="12186" xr:uid="{C4C142A3-00A3-4082-9FB5-5364174A10D7}"/>
    <cellStyle name="40% - Accent4 3 4 3 4" xfId="5493" xr:uid="{34AF4364-34C2-4848-AB64-5A658DB0E53E}"/>
    <cellStyle name="40% - Accent4 3 4 4" xfId="7317" xr:uid="{9774AC08-1E36-4081-9C5E-04018A6BC06E}"/>
    <cellStyle name="40% - Accent4 3 4 4 2" xfId="14010" xr:uid="{19A46A04-3C9B-4369-850A-DCBB3ABC3A13}"/>
    <cellStyle name="40% - Accent4 3 4 5" xfId="10603" xr:uid="{ACDA1DF3-527C-46E4-AE9A-4EF33F3A62E5}"/>
    <cellStyle name="40% - Accent4 3 4 6" xfId="3910" xr:uid="{D95F2A8D-5A67-4228-8492-51E5BC1344D9}"/>
    <cellStyle name="40% - Accent4 3 5" xfId="861" xr:uid="{9DECC898-76D7-4F15-A2E1-64B9FB34F2AA}"/>
    <cellStyle name="40% - Accent4 3 5 2" xfId="1541" xr:uid="{D96E3A08-4C97-4A9C-9322-78D15734D94F}"/>
    <cellStyle name="40% - Accent4 3 5 2 2" xfId="3124" xr:uid="{9DDB5F40-FE00-4C0B-B387-AA27DCBBE316}"/>
    <cellStyle name="40% - Accent4 3 5 2 2 2" xfId="9837" xr:uid="{29C2EB53-A025-4CDF-BCD0-20E5195F7566}"/>
    <cellStyle name="40% - Accent4 3 5 2 2 2 2" xfId="16530" xr:uid="{24DDC03E-2BB1-4519-B26A-B659826C39D8}"/>
    <cellStyle name="40% - Accent4 3 5 2 2 3" xfId="13123" xr:uid="{061AA862-BF68-4E54-BC03-BDF4E06E8C86}"/>
    <cellStyle name="40% - Accent4 3 5 2 2 4" xfId="6430" xr:uid="{928DEE88-4DAC-4452-AF75-B6C2B0F51F34}"/>
    <cellStyle name="40% - Accent4 3 5 2 3" xfId="8254" xr:uid="{49EAB981-1FFA-45EC-A727-4D90C2D9AF16}"/>
    <cellStyle name="40% - Accent4 3 5 2 3 2" xfId="14947" xr:uid="{CEFAB012-4421-4089-B143-A861EA8C8A15}"/>
    <cellStyle name="40% - Accent4 3 5 2 4" xfId="11540" xr:uid="{A0E220B4-2F93-41CA-978C-7A9755632B67}"/>
    <cellStyle name="40% - Accent4 3 5 2 5" xfId="4847" xr:uid="{CCFC37F3-867E-465D-A557-6819EE557C8D}"/>
    <cellStyle name="40% - Accent4 3 5 3" xfId="2444" xr:uid="{CB2A5E8B-47B3-4CFE-9820-718D8ADFCF99}"/>
    <cellStyle name="40% - Accent4 3 5 3 2" xfId="9157" xr:uid="{F3D52A0F-36DA-49F1-8513-489818BC6462}"/>
    <cellStyle name="40% - Accent4 3 5 3 2 2" xfId="15850" xr:uid="{2CF62FA6-AF1F-446E-BBC5-7678C902B049}"/>
    <cellStyle name="40% - Accent4 3 5 3 3" xfId="12443" xr:uid="{E2EE953E-EFAC-4548-8411-D50C9F6544C5}"/>
    <cellStyle name="40% - Accent4 3 5 3 4" xfId="5750" xr:uid="{701D4A10-4016-438A-BCBC-5DB4D41AE99F}"/>
    <cellStyle name="40% - Accent4 3 5 4" xfId="7574" xr:uid="{5059F0D9-A281-4A6E-9162-7B663475DE8F}"/>
    <cellStyle name="40% - Accent4 3 5 4 2" xfId="14267" xr:uid="{FF56CAA3-6C32-4066-98EF-12F12A82F4BD}"/>
    <cellStyle name="40% - Accent4 3 5 5" xfId="10860" xr:uid="{F81083E8-9B77-4504-8995-57E78F21A92A}"/>
    <cellStyle name="40% - Accent4 3 5 6" xfId="4167" xr:uid="{BDE742AF-542F-41D9-9F59-8CAD59F1DA54}"/>
    <cellStyle name="40% - Accent4 3 6" xfId="521" xr:uid="{A14E2CAC-E310-4537-876D-2EB3D8252FF5}"/>
    <cellStyle name="40% - Accent4 3 6 2" xfId="1201" xr:uid="{D4418FB9-1BFA-441A-BFF8-7A126F0F86F2}"/>
    <cellStyle name="40% - Accent4 3 6 2 2" xfId="2784" xr:uid="{9765FBF1-8F19-4708-A6C7-CE4CA77BDE33}"/>
    <cellStyle name="40% - Accent4 3 6 2 2 2" xfId="9497" xr:uid="{01F11185-3E68-42FC-BC7E-B9D25F84EB70}"/>
    <cellStyle name="40% - Accent4 3 6 2 2 2 2" xfId="16190" xr:uid="{BDFA9A9C-9D98-4023-83BA-7FCF5ED50528}"/>
    <cellStyle name="40% - Accent4 3 6 2 2 3" xfId="12783" xr:uid="{A082E602-353D-4DE6-BBAE-E269C6454DD8}"/>
    <cellStyle name="40% - Accent4 3 6 2 2 4" xfId="6090" xr:uid="{1D7BBCE3-E08F-4855-A9BD-F5783B066148}"/>
    <cellStyle name="40% - Accent4 3 6 2 3" xfId="7914" xr:uid="{79BC8B3F-372F-4E82-86AA-D5D83C51E7F1}"/>
    <cellStyle name="40% - Accent4 3 6 2 3 2" xfId="14607" xr:uid="{8A2588D1-4AFE-40F2-9C64-1F39EAFE61EA}"/>
    <cellStyle name="40% - Accent4 3 6 2 4" xfId="11200" xr:uid="{A6548316-4020-4807-A576-42CE2B5F8619}"/>
    <cellStyle name="40% - Accent4 3 6 2 5" xfId="4507" xr:uid="{78FAA998-A5FD-4BF8-AE0F-ADC363799C17}"/>
    <cellStyle name="40% - Accent4 3 6 3" xfId="2104" xr:uid="{21D9B218-4953-4BFE-A7A0-653B3AB4F9CE}"/>
    <cellStyle name="40% - Accent4 3 6 3 2" xfId="8817" xr:uid="{3764AF0F-0365-4406-9589-7BAA52FCAD2F}"/>
    <cellStyle name="40% - Accent4 3 6 3 2 2" xfId="15510" xr:uid="{A70312C9-E6EA-45B3-A1E6-2BEC43ECF9A2}"/>
    <cellStyle name="40% - Accent4 3 6 3 3" xfId="12103" xr:uid="{1EC326D0-157A-468E-BA80-85C730113F20}"/>
    <cellStyle name="40% - Accent4 3 6 3 4" xfId="5410" xr:uid="{3BDFE466-2771-40C6-BA5D-ED63FD7FE30E}"/>
    <cellStyle name="40% - Accent4 3 6 4" xfId="7234" xr:uid="{D39C34CE-46E1-4088-90EA-AA085C212F3E}"/>
    <cellStyle name="40% - Accent4 3 6 4 2" xfId="13927" xr:uid="{48465ACD-9507-489D-94C9-9FA523F47833}"/>
    <cellStyle name="40% - Accent4 3 6 5" xfId="10520" xr:uid="{ABFEF141-604A-4B11-9C40-73FD53176ADB}"/>
    <cellStyle name="40% - Accent4 3 6 6" xfId="3827" xr:uid="{1B44D6F6-8AD5-4066-9ED8-290FA7BF467E}"/>
    <cellStyle name="40% - Accent4 3 7" xfId="434" xr:uid="{6F5C8237-D704-4ADA-8DF4-0DABC1F5D2DB}"/>
    <cellStyle name="40% - Accent4 3 7 2" xfId="2017" xr:uid="{47E414FB-B835-470D-B617-C376E1AA6940}"/>
    <cellStyle name="40% - Accent4 3 7 2 2" xfId="8730" xr:uid="{3D02CEF8-FF9C-4D57-86A5-B61FE7493D00}"/>
    <cellStyle name="40% - Accent4 3 7 2 2 2" xfId="15423" xr:uid="{719FD6F4-FC71-4D3C-BB98-1BDB33EDE830}"/>
    <cellStyle name="40% - Accent4 3 7 2 3" xfId="12016" xr:uid="{791FF0B6-B8A7-4D9E-A3B9-599EA24A839A}"/>
    <cellStyle name="40% - Accent4 3 7 2 4" xfId="5323" xr:uid="{4508C2A6-E60D-4E78-BDAC-25F7F18EEADE}"/>
    <cellStyle name="40% - Accent4 3 7 3" xfId="7147" xr:uid="{98A0857A-3A8E-45B6-8F29-6C215FCDF514}"/>
    <cellStyle name="40% - Accent4 3 7 3 2" xfId="13840" xr:uid="{69A9EEB8-376E-4570-A68D-8B3CCA57DB4A}"/>
    <cellStyle name="40% - Accent4 3 7 4" xfId="10433" xr:uid="{409E3462-0388-4F94-A432-BCF85CE67A2E}"/>
    <cellStyle name="40% - Accent4 3 7 5" xfId="3740" xr:uid="{CFCD5F8D-9858-4F9D-AC75-BAECA705D547}"/>
    <cellStyle name="40% - Accent4 3 8" xfId="1114" xr:uid="{CBE39F24-6C13-47FE-A64F-DE4F37C19972}"/>
    <cellStyle name="40% - Accent4 3 8 2" xfId="2697" xr:uid="{3859E321-A5C5-423B-9F17-5B9FB19D4227}"/>
    <cellStyle name="40% - Accent4 3 8 2 2" xfId="9410" xr:uid="{E2FD2D37-3D40-42D4-BD3A-BD0644744A8F}"/>
    <cellStyle name="40% - Accent4 3 8 2 2 2" xfId="16103" xr:uid="{9C11FEB6-62E9-44B8-A922-1EEEE6AB2259}"/>
    <cellStyle name="40% - Accent4 3 8 2 3" xfId="12696" xr:uid="{3F6CB17C-7272-462A-B89A-EB96E7C3A46E}"/>
    <cellStyle name="40% - Accent4 3 8 2 4" xfId="6003" xr:uid="{B1F60F44-1C60-4FA7-A274-182CD874B6BC}"/>
    <cellStyle name="40% - Accent4 3 8 3" xfId="7827" xr:uid="{B581D3C9-2E54-4D1F-B629-5035D52573BF}"/>
    <cellStyle name="40% - Accent4 3 8 3 2" xfId="14520" xr:uid="{73E4BB4B-6BD8-4591-A685-B219A6C398D5}"/>
    <cellStyle name="40% - Accent4 3 8 4" xfId="11113" xr:uid="{59F4A93D-AD2D-4CB5-8C64-7215F95C5D21}"/>
    <cellStyle name="40% - Accent4 3 8 5" xfId="4420" xr:uid="{256239DA-0D15-4A30-B7AD-8F2949FA87E3}"/>
    <cellStyle name="40% - Accent4 3 9" xfId="336" xr:uid="{184A7A5F-E171-487F-85A7-3EA8C1816EE8}"/>
    <cellStyle name="40% - Accent4 3 9 2" xfId="1919" xr:uid="{9C59E4DC-B043-498B-9166-02E0DEF5B4A0}"/>
    <cellStyle name="40% - Accent4 3 9 2 2" xfId="8632" xr:uid="{3F363D1E-AFD3-407C-A0C2-9738768D67C3}"/>
    <cellStyle name="40% - Accent4 3 9 2 2 2" xfId="15325" xr:uid="{CCE6AD78-7646-49B6-8EF8-AD96FADCFBB5}"/>
    <cellStyle name="40% - Accent4 3 9 2 3" xfId="11918" xr:uid="{13D8C258-7369-4535-8303-690068379C99}"/>
    <cellStyle name="40% - Accent4 3 9 2 4" xfId="5225" xr:uid="{B8C178F9-2F20-4554-9E56-51C682736282}"/>
    <cellStyle name="40% - Accent4 3 9 3" xfId="7049" xr:uid="{92FA90C4-B78A-40DB-B07E-2128BFCB0492}"/>
    <cellStyle name="40% - Accent4 3 9 3 2" xfId="13742" xr:uid="{B9E77E5D-8107-4A94-8EBB-A11689D7C3DD}"/>
    <cellStyle name="40% - Accent4 3 9 4" xfId="10335" xr:uid="{8E1FD944-466B-4BE0-B772-8927A52459AC}"/>
    <cellStyle name="40% - Accent4 3 9 5" xfId="3642" xr:uid="{CF33F750-9FB1-4D02-A5DC-26AB409FCD67}"/>
    <cellStyle name="40% - Accent4 4" xfId="114" xr:uid="{7A9F8215-2078-4FA0-817B-C1FB2B013B45}"/>
    <cellStyle name="40% - Accent4 4 10" xfId="1819" xr:uid="{F6C897F6-9C5E-4917-9F81-2665974EDBC4}"/>
    <cellStyle name="40% - Accent4 4 10 2" xfId="8532" xr:uid="{9D75265A-AB9B-4B12-9528-7384D0B11012}"/>
    <cellStyle name="40% - Accent4 4 10 2 2" xfId="15225" xr:uid="{FF19385E-D086-439D-9558-8838792353C2}"/>
    <cellStyle name="40% - Accent4 4 10 3" xfId="11818" xr:uid="{245FBE3D-A839-46F0-AF25-1C45FE25974B}"/>
    <cellStyle name="40% - Accent4 4 10 4" xfId="5125" xr:uid="{2E9D3808-2968-4886-B429-8630E313D3CF}"/>
    <cellStyle name="40% - Accent4 4 11" xfId="3402" xr:uid="{28FCF8E5-F6AE-4DE5-BE65-03FF7EE4AF93}"/>
    <cellStyle name="40% - Accent4 4 11 2" xfId="10115" xr:uid="{FE208AEC-A81A-4DBC-AAA5-E4AD7177D405}"/>
    <cellStyle name="40% - Accent4 4 11 2 2" xfId="16808" xr:uid="{E4988414-9D0E-4B34-9C48-604B67252D25}"/>
    <cellStyle name="40% - Accent4 4 11 3" xfId="13401" xr:uid="{65EFAA31-B5C0-4E96-B814-919BE03C7D02}"/>
    <cellStyle name="40% - Accent4 4 11 4" xfId="6708" xr:uid="{DC1D113F-8C8B-4FE4-A2A6-F303DBEBCA27}"/>
    <cellStyle name="40% - Accent4 4 12" xfId="236" xr:uid="{3B9AB144-7821-440D-AF01-AA8D0C31F141}"/>
    <cellStyle name="40% - Accent4 4 12 2" xfId="13642" xr:uid="{24097A5C-A05C-4A4D-A480-11C4506234C1}"/>
    <cellStyle name="40% - Accent4 4 12 3" xfId="6949" xr:uid="{4B789519-B151-4837-8FC7-1258D8CFDA1F}"/>
    <cellStyle name="40% - Accent4 4 13" xfId="6829" xr:uid="{78EC649A-4284-4F85-9A0B-008FCE0867C4}"/>
    <cellStyle name="40% - Accent4 4 13 2" xfId="13522" xr:uid="{0FA06D1F-F9AB-4004-B9C4-9979D46AF0ED}"/>
    <cellStyle name="40% - Accent4 4 14" xfId="10235" xr:uid="{1A56CDDA-ABE1-464D-B441-EFD2DE911D03}"/>
    <cellStyle name="40% - Accent4 4 15" xfId="3542" xr:uid="{7B190CC9-33C3-4CB2-BC72-F2708169D570}"/>
    <cellStyle name="40% - Accent4 4 2" xfId="733" xr:uid="{F7CB8EE0-E255-4C56-8C9F-9290D68F6C88}"/>
    <cellStyle name="40% - Accent4 4 2 2" xfId="990" xr:uid="{7C0687C9-879F-4C4F-8E4E-44F1A3D55DEF}"/>
    <cellStyle name="40% - Accent4 4 2 2 2" xfId="1670" xr:uid="{74D74DAD-8E17-4D9D-944E-ADCD9FF2A519}"/>
    <cellStyle name="40% - Accent4 4 2 2 2 2" xfId="3253" xr:uid="{C4C0FBE4-4811-4740-ACED-0283E7B17044}"/>
    <cellStyle name="40% - Accent4 4 2 2 2 2 2" xfId="9966" xr:uid="{9C2A23F3-5017-46CF-88E2-6F5653A709E7}"/>
    <cellStyle name="40% - Accent4 4 2 2 2 2 2 2" xfId="16659" xr:uid="{460FBE1D-552D-475F-9A16-488DACBF7A16}"/>
    <cellStyle name="40% - Accent4 4 2 2 2 2 3" xfId="13252" xr:uid="{A4E262C4-B8AF-477E-8391-7A7D919032BC}"/>
    <cellStyle name="40% - Accent4 4 2 2 2 2 4" xfId="6559" xr:uid="{2B0D2963-44CB-4BC2-A84C-612F3FDF3A00}"/>
    <cellStyle name="40% - Accent4 4 2 2 2 3" xfId="8383" xr:uid="{8C29CF99-8D8D-48DB-9BC2-A0D919365050}"/>
    <cellStyle name="40% - Accent4 4 2 2 2 3 2" xfId="15076" xr:uid="{1CBF9A7C-97BC-47E2-8369-D11D81CEAA01}"/>
    <cellStyle name="40% - Accent4 4 2 2 2 4" xfId="11669" xr:uid="{5F60FE1C-4B5B-4F21-949E-072CA885434A}"/>
    <cellStyle name="40% - Accent4 4 2 2 2 5" xfId="4976" xr:uid="{5B19F602-3F25-4110-8ECA-0D6AB0874D4B}"/>
    <cellStyle name="40% - Accent4 4 2 2 3" xfId="2573" xr:uid="{E94E5F94-7732-4CED-970E-0594467085AA}"/>
    <cellStyle name="40% - Accent4 4 2 2 3 2" xfId="9286" xr:uid="{51F7D36A-F819-407F-AE2F-23184EE0177B}"/>
    <cellStyle name="40% - Accent4 4 2 2 3 2 2" xfId="15979" xr:uid="{1761074C-409D-4533-AE1D-23DCA4D07FB9}"/>
    <cellStyle name="40% - Accent4 4 2 2 3 3" xfId="12572" xr:uid="{7CE97290-668C-413D-8B1F-D320F6E894CB}"/>
    <cellStyle name="40% - Accent4 4 2 2 3 4" xfId="5879" xr:uid="{3D7C60D7-E506-4AD0-AC55-B54BC8FED7B2}"/>
    <cellStyle name="40% - Accent4 4 2 2 4" xfId="7703" xr:uid="{6A300738-3163-4C72-96FD-9BE45B0E8AB5}"/>
    <cellStyle name="40% - Accent4 4 2 2 4 2" xfId="14396" xr:uid="{E0401750-2939-4666-AE1E-1E76EA5C3402}"/>
    <cellStyle name="40% - Accent4 4 2 2 5" xfId="10989" xr:uid="{F2893475-0233-467C-8A12-B6DC2204DFF0}"/>
    <cellStyle name="40% - Accent4 4 2 2 6" xfId="4296" xr:uid="{29F57C6D-B4A9-43D7-BDC5-37B561D17B5D}"/>
    <cellStyle name="40% - Accent4 4 2 3" xfId="1413" xr:uid="{FF9887A1-F23F-4CA0-88AA-B1B01FDE3488}"/>
    <cellStyle name="40% - Accent4 4 2 3 2" xfId="2996" xr:uid="{79CD6002-A6D8-4D91-8E32-2B2F15BE200D}"/>
    <cellStyle name="40% - Accent4 4 2 3 2 2" xfId="9709" xr:uid="{685D9E4F-D13B-4951-8C1B-5B8E937FF674}"/>
    <cellStyle name="40% - Accent4 4 2 3 2 2 2" xfId="16402" xr:uid="{E4478DB4-0FF1-4CFB-BACE-447CF99C8095}"/>
    <cellStyle name="40% - Accent4 4 2 3 2 3" xfId="12995" xr:uid="{A7087312-7FFD-4961-86E3-32B3EA770EA8}"/>
    <cellStyle name="40% - Accent4 4 2 3 2 4" xfId="6302" xr:uid="{4257AEF6-B918-49F8-AF04-566471ABC4BF}"/>
    <cellStyle name="40% - Accent4 4 2 3 3" xfId="8126" xr:uid="{25C8A02F-4452-4F36-A324-FD062517CBA9}"/>
    <cellStyle name="40% - Accent4 4 2 3 3 2" xfId="14819" xr:uid="{D9FCB519-A90A-461C-84C4-46A81D7BF299}"/>
    <cellStyle name="40% - Accent4 4 2 3 4" xfId="11412" xr:uid="{B4FC1641-F0FB-45E3-B617-2E7393602508}"/>
    <cellStyle name="40% - Accent4 4 2 3 5" xfId="4719" xr:uid="{FAE7C257-38E4-467A-B8E6-D39BEB257898}"/>
    <cellStyle name="40% - Accent4 4 2 4" xfId="2316" xr:uid="{6ACADBDB-DA30-4BB7-8AA7-C5D7244A974C}"/>
    <cellStyle name="40% - Accent4 4 2 4 2" xfId="9029" xr:uid="{CFED365B-5CA2-4AD7-869E-25D6766C4878}"/>
    <cellStyle name="40% - Accent4 4 2 4 2 2" xfId="15722" xr:uid="{B1500CAD-0250-4BD9-A153-294A63C564AE}"/>
    <cellStyle name="40% - Accent4 4 2 4 3" xfId="12315" xr:uid="{B75E46A3-6F71-449B-9F87-EFCEC099EF6B}"/>
    <cellStyle name="40% - Accent4 4 2 4 4" xfId="5622" xr:uid="{2332B4E9-FABF-4BF7-9D29-570107528E4A}"/>
    <cellStyle name="40% - Accent4 4 2 5" xfId="7446" xr:uid="{4B7B04ED-F494-48E5-BDFE-6136EF26F37D}"/>
    <cellStyle name="40% - Accent4 4 2 5 2" xfId="14139" xr:uid="{EBCE93E9-B961-4765-A361-21F3202E5FFB}"/>
    <cellStyle name="40% - Accent4 4 2 6" xfId="10732" xr:uid="{A75EEB96-0AE6-49FE-9D37-731BDE0AC832}"/>
    <cellStyle name="40% - Accent4 4 2 7" xfId="4039" xr:uid="{0085F5F2-72AA-43BB-AAEA-F88256FF1D4B}"/>
    <cellStyle name="40% - Accent4 4 3" xfId="732" xr:uid="{83E78B52-F08B-4FCA-8251-87A6C1F0665D}"/>
    <cellStyle name="40% - Accent4 4 3 2" xfId="989" xr:uid="{DAE371B8-0A6B-4816-B862-B80585C96AD3}"/>
    <cellStyle name="40% - Accent4 4 3 2 2" xfId="1669" xr:uid="{ECF76662-C860-4AD1-92FA-4C1AB02DE084}"/>
    <cellStyle name="40% - Accent4 4 3 2 2 2" xfId="3252" xr:uid="{3EECACA7-1788-4FBC-872D-60893EB52E3D}"/>
    <cellStyle name="40% - Accent4 4 3 2 2 2 2" xfId="9965" xr:uid="{54982A59-FD4B-48EF-8C7D-5D917FFAAD2E}"/>
    <cellStyle name="40% - Accent4 4 3 2 2 2 2 2" xfId="16658" xr:uid="{D92DA2F4-1969-45B2-9DC0-D1A7553F4104}"/>
    <cellStyle name="40% - Accent4 4 3 2 2 2 3" xfId="13251" xr:uid="{8FA65B61-3554-42A2-8660-5DFC39CEFD34}"/>
    <cellStyle name="40% - Accent4 4 3 2 2 2 4" xfId="6558" xr:uid="{8B95D146-CD45-4E10-AEA0-5117193F15FF}"/>
    <cellStyle name="40% - Accent4 4 3 2 2 3" xfId="8382" xr:uid="{A97A1735-D940-48D9-A495-F63FAA8CCAF8}"/>
    <cellStyle name="40% - Accent4 4 3 2 2 3 2" xfId="15075" xr:uid="{9A9BB8FE-4734-492C-A6CD-338078982720}"/>
    <cellStyle name="40% - Accent4 4 3 2 2 4" xfId="11668" xr:uid="{BAE07497-20B7-4BD0-ABE5-C7C3E1540D16}"/>
    <cellStyle name="40% - Accent4 4 3 2 2 5" xfId="4975" xr:uid="{DB68DA87-EFCB-4699-866A-3DB1030CF2C1}"/>
    <cellStyle name="40% - Accent4 4 3 2 3" xfId="2572" xr:uid="{D8C2936B-1B6A-4601-9373-997A2D5E8F3A}"/>
    <cellStyle name="40% - Accent4 4 3 2 3 2" xfId="9285" xr:uid="{B242E6C6-28A8-4924-AAFD-5F4F26AF6B9C}"/>
    <cellStyle name="40% - Accent4 4 3 2 3 2 2" xfId="15978" xr:uid="{BE1C0443-4423-4087-990F-8AD4FC0B2162}"/>
    <cellStyle name="40% - Accent4 4 3 2 3 3" xfId="12571" xr:uid="{DD22B6A3-023F-44A5-8AB7-375A807FDD5F}"/>
    <cellStyle name="40% - Accent4 4 3 2 3 4" xfId="5878" xr:uid="{63650987-1C88-4B2E-8204-5FD78FF6E8CF}"/>
    <cellStyle name="40% - Accent4 4 3 2 4" xfId="7702" xr:uid="{06BC2664-DA11-47B3-98E1-84F591D62054}"/>
    <cellStyle name="40% - Accent4 4 3 2 4 2" xfId="14395" xr:uid="{D942623A-C8DC-4780-9855-8EF7590CE6D7}"/>
    <cellStyle name="40% - Accent4 4 3 2 5" xfId="10988" xr:uid="{CE735277-6161-44B4-87B9-EB18CB48289C}"/>
    <cellStyle name="40% - Accent4 4 3 2 6" xfId="4295" xr:uid="{CDD18EBC-D096-49DA-95D1-26363403D477}"/>
    <cellStyle name="40% - Accent4 4 3 3" xfId="1412" xr:uid="{AC2CC842-6E04-4655-B32D-50987F8FDD53}"/>
    <cellStyle name="40% - Accent4 4 3 3 2" xfId="2995" xr:uid="{2F069039-FE82-42EC-A1A6-0EC9B4D5AAB8}"/>
    <cellStyle name="40% - Accent4 4 3 3 2 2" xfId="9708" xr:uid="{0B14AA2F-3C11-4741-8111-DE54E8491AF8}"/>
    <cellStyle name="40% - Accent4 4 3 3 2 2 2" xfId="16401" xr:uid="{0B45F1EC-9123-4E1E-BFC8-B6EF2CC8D9E6}"/>
    <cellStyle name="40% - Accent4 4 3 3 2 3" xfId="12994" xr:uid="{202AEC98-EFAD-470F-BC71-8316EA452D65}"/>
    <cellStyle name="40% - Accent4 4 3 3 2 4" xfId="6301" xr:uid="{31E30538-B3C5-4194-919A-348A347447CA}"/>
    <cellStyle name="40% - Accent4 4 3 3 3" xfId="8125" xr:uid="{A6975FC6-C4FD-4F74-9E73-35D2B6795748}"/>
    <cellStyle name="40% - Accent4 4 3 3 3 2" xfId="14818" xr:uid="{C77F0165-4825-4A26-AC2B-BD0377F5204E}"/>
    <cellStyle name="40% - Accent4 4 3 3 4" xfId="11411" xr:uid="{6C1CE723-8816-436F-923B-275F0D63EE9C}"/>
    <cellStyle name="40% - Accent4 4 3 3 5" xfId="4718" xr:uid="{8AB1709B-BC6E-4BB2-A4B7-C6F1515B2D21}"/>
    <cellStyle name="40% - Accent4 4 3 4" xfId="2315" xr:uid="{DA0FD65E-6782-4CDC-988F-AB1DA5FD3B88}"/>
    <cellStyle name="40% - Accent4 4 3 4 2" xfId="9028" xr:uid="{12599735-05D5-4C44-B28E-920850B8F3D9}"/>
    <cellStyle name="40% - Accent4 4 3 4 2 2" xfId="15721" xr:uid="{7B8AC739-5960-49E2-95F0-59753E380C30}"/>
    <cellStyle name="40% - Accent4 4 3 4 3" xfId="12314" xr:uid="{EE2B98A6-09D7-4968-A130-8C8CEA8851FA}"/>
    <cellStyle name="40% - Accent4 4 3 4 4" xfId="5621" xr:uid="{7E9407DA-4F0E-4B20-A8D3-ADB32CB400FE}"/>
    <cellStyle name="40% - Accent4 4 3 5" xfId="7445" xr:uid="{0403B166-B8B6-4B99-9414-DAD79401D66B}"/>
    <cellStyle name="40% - Accent4 4 3 5 2" xfId="14138" xr:uid="{6812FC36-F8F8-4CE0-B71A-8CC966EF6E48}"/>
    <cellStyle name="40% - Accent4 4 3 6" xfId="10731" xr:uid="{7289CBC8-3812-4947-B368-DBABCB557F71}"/>
    <cellStyle name="40% - Accent4 4 3 7" xfId="4038" xr:uid="{31670B49-EBCE-42F1-9C47-A996CA7C0773}"/>
    <cellStyle name="40% - Accent4 4 4" xfId="625" xr:uid="{C8FCD46A-3360-4C01-9E82-2E414F12A708}"/>
    <cellStyle name="40% - Accent4 4 4 2" xfId="1305" xr:uid="{5743B351-7BD8-4E57-BBC7-96F37E698A2F}"/>
    <cellStyle name="40% - Accent4 4 4 2 2" xfId="2888" xr:uid="{68F02854-BBE1-4D80-B050-772D6EFF4860}"/>
    <cellStyle name="40% - Accent4 4 4 2 2 2" xfId="9601" xr:uid="{6DD95AFA-B628-49F9-A6D4-4972C3354C89}"/>
    <cellStyle name="40% - Accent4 4 4 2 2 2 2" xfId="16294" xr:uid="{6926A5BE-304E-4704-8300-336C9C1BA8C3}"/>
    <cellStyle name="40% - Accent4 4 4 2 2 3" xfId="12887" xr:uid="{A372D1DD-ABB4-4587-B7CA-27BA7FFDF8C5}"/>
    <cellStyle name="40% - Accent4 4 4 2 2 4" xfId="6194" xr:uid="{8D4DF1C6-2500-4BCD-85C8-B7DE089767E8}"/>
    <cellStyle name="40% - Accent4 4 4 2 3" xfId="8018" xr:uid="{CA02674C-2B0F-4F34-86F0-7E168E743DCD}"/>
    <cellStyle name="40% - Accent4 4 4 2 3 2" xfId="14711" xr:uid="{8FCF3550-2EB8-429E-B69F-8161C6AFCA44}"/>
    <cellStyle name="40% - Accent4 4 4 2 4" xfId="11304" xr:uid="{3D4F5FF9-A0AA-41E2-9B34-BB2F1E1F4645}"/>
    <cellStyle name="40% - Accent4 4 4 2 5" xfId="4611" xr:uid="{5A320425-0D1E-4E8B-8AD9-28741D1E33FE}"/>
    <cellStyle name="40% - Accent4 4 4 3" xfId="2208" xr:uid="{AD8341F8-8D45-4476-BE89-8C56262CAC3E}"/>
    <cellStyle name="40% - Accent4 4 4 3 2" xfId="8921" xr:uid="{F01296D8-88B0-4E51-BD46-C823108C18F2}"/>
    <cellStyle name="40% - Accent4 4 4 3 2 2" xfId="15614" xr:uid="{54A8F314-AB7C-48B2-A9FC-C091AF85C646}"/>
    <cellStyle name="40% - Accent4 4 4 3 3" xfId="12207" xr:uid="{5A10339E-B9E8-4745-8133-BC8EC0103E81}"/>
    <cellStyle name="40% - Accent4 4 4 3 4" xfId="5514" xr:uid="{7DCBB377-8C08-410E-9EEB-0D27F30B552D}"/>
    <cellStyle name="40% - Accent4 4 4 4" xfId="7338" xr:uid="{3FC8B89B-FF85-4B24-8337-8830E19EFCCA}"/>
    <cellStyle name="40% - Accent4 4 4 4 2" xfId="14031" xr:uid="{EAAE8401-7278-40DB-95C6-B0A9B1498C31}"/>
    <cellStyle name="40% - Accent4 4 4 5" xfId="10624" xr:uid="{F32746D0-347C-40F3-AF70-061480CF4758}"/>
    <cellStyle name="40% - Accent4 4 4 6" xfId="3931" xr:uid="{A7BECFC4-996D-46E3-9124-9695D514377B}"/>
    <cellStyle name="40% - Accent4 4 5" xfId="882" xr:uid="{3B74D1A1-ADDB-4CC0-A249-15533C23AFEC}"/>
    <cellStyle name="40% - Accent4 4 5 2" xfId="1562" xr:uid="{81C2DCB6-6F1C-4808-9023-5BFCDA13556B}"/>
    <cellStyle name="40% - Accent4 4 5 2 2" xfId="3145" xr:uid="{9B97E7F6-3FFE-4ECB-9F3D-A9B9DEB8041F}"/>
    <cellStyle name="40% - Accent4 4 5 2 2 2" xfId="9858" xr:uid="{8E068DD1-F447-4545-9FCF-D05B706A0AA7}"/>
    <cellStyle name="40% - Accent4 4 5 2 2 2 2" xfId="16551" xr:uid="{3E062244-3DF1-4443-892A-F8C0DED82420}"/>
    <cellStyle name="40% - Accent4 4 5 2 2 3" xfId="13144" xr:uid="{6C9B0C49-7565-4D22-85A4-ECDD555127F6}"/>
    <cellStyle name="40% - Accent4 4 5 2 2 4" xfId="6451" xr:uid="{F25500A7-0256-40D9-9878-A7EE945C7A14}"/>
    <cellStyle name="40% - Accent4 4 5 2 3" xfId="8275" xr:uid="{00E692BF-7139-4099-AD53-F6870FCE5449}"/>
    <cellStyle name="40% - Accent4 4 5 2 3 2" xfId="14968" xr:uid="{5B7CF5B9-6013-4512-89FB-649FC8A967D7}"/>
    <cellStyle name="40% - Accent4 4 5 2 4" xfId="11561" xr:uid="{12E6A563-7AAA-4B6C-B4EA-0023909F4BB6}"/>
    <cellStyle name="40% - Accent4 4 5 2 5" xfId="4868" xr:uid="{999215CA-E2A4-4274-A196-84C0305E26AB}"/>
    <cellStyle name="40% - Accent4 4 5 3" xfId="2465" xr:uid="{8EB96B68-5AB4-4B65-90DB-1EBD6BF419FF}"/>
    <cellStyle name="40% - Accent4 4 5 3 2" xfId="9178" xr:uid="{3AB6CE97-0D3E-4520-9463-F67AA9C42E0C}"/>
    <cellStyle name="40% - Accent4 4 5 3 2 2" xfId="15871" xr:uid="{B771406E-1708-449D-B3EA-028C93659876}"/>
    <cellStyle name="40% - Accent4 4 5 3 3" xfId="12464" xr:uid="{E2CDC9E8-F59C-4B00-80C6-93F14EA2D727}"/>
    <cellStyle name="40% - Accent4 4 5 3 4" xfId="5771" xr:uid="{AC3B875F-3B0B-4766-BE19-72D72F2BA31D}"/>
    <cellStyle name="40% - Accent4 4 5 4" xfId="7595" xr:uid="{52538545-8E99-4563-BD71-D50646A65196}"/>
    <cellStyle name="40% - Accent4 4 5 4 2" xfId="14288" xr:uid="{E26C51ED-C616-4167-95D7-E46960465730}"/>
    <cellStyle name="40% - Accent4 4 5 5" xfId="10881" xr:uid="{444C5D47-2242-4DA8-BEEE-811A5CEA1387}"/>
    <cellStyle name="40% - Accent4 4 5 6" xfId="4188" xr:uid="{C8AD4DF7-05A0-4411-8DE8-28C5FFB982CB}"/>
    <cellStyle name="40% - Accent4 4 6" xfId="542" xr:uid="{E15330FC-D480-46A1-B559-57562353C86E}"/>
    <cellStyle name="40% - Accent4 4 6 2" xfId="1222" xr:uid="{7C4B38E5-0320-4D50-AE4C-B39102F99789}"/>
    <cellStyle name="40% - Accent4 4 6 2 2" xfId="2805" xr:uid="{68CAD27E-B25B-4737-B6E6-7C28DAB6A38E}"/>
    <cellStyle name="40% - Accent4 4 6 2 2 2" xfId="9518" xr:uid="{EED10D81-6084-4868-B147-1F06F7DE8CE7}"/>
    <cellStyle name="40% - Accent4 4 6 2 2 2 2" xfId="16211" xr:uid="{B323497B-FBFD-4040-8353-13F5C6FE52C9}"/>
    <cellStyle name="40% - Accent4 4 6 2 2 3" xfId="12804" xr:uid="{87C3328C-753C-4BBC-9BF4-64B786C7FCA7}"/>
    <cellStyle name="40% - Accent4 4 6 2 2 4" xfId="6111" xr:uid="{3958BD56-C257-422C-8E6E-D2C3D3AD57B2}"/>
    <cellStyle name="40% - Accent4 4 6 2 3" xfId="7935" xr:uid="{20BC69E6-7E16-415C-BD79-E831DB845545}"/>
    <cellStyle name="40% - Accent4 4 6 2 3 2" xfId="14628" xr:uid="{890BE7F8-FC3A-44BC-9B1B-5936C65DE659}"/>
    <cellStyle name="40% - Accent4 4 6 2 4" xfId="11221" xr:uid="{3FCA6523-2E56-43BD-9C68-AB09AE78D9BE}"/>
    <cellStyle name="40% - Accent4 4 6 2 5" xfId="4528" xr:uid="{B84DFE26-2516-4A9D-9CE6-CD644FCC66F4}"/>
    <cellStyle name="40% - Accent4 4 6 3" xfId="2125" xr:uid="{BB714BCD-9978-4571-A9BE-087D2F5431A3}"/>
    <cellStyle name="40% - Accent4 4 6 3 2" xfId="8838" xr:uid="{5E27E8DD-618D-4117-9ECB-91EC7704B7D5}"/>
    <cellStyle name="40% - Accent4 4 6 3 2 2" xfId="15531" xr:uid="{5C5615F7-0213-42D1-BF8D-CBE4646A982F}"/>
    <cellStyle name="40% - Accent4 4 6 3 3" xfId="12124" xr:uid="{B88886F9-5FCC-47DF-A5FE-BC104F25DB9B}"/>
    <cellStyle name="40% - Accent4 4 6 3 4" xfId="5431" xr:uid="{9C24E2B8-1763-47B9-B077-1F729E3268A9}"/>
    <cellStyle name="40% - Accent4 4 6 4" xfId="7255" xr:uid="{E353E6B9-121E-4B23-9D33-E5A67416AB67}"/>
    <cellStyle name="40% - Accent4 4 6 4 2" xfId="13948" xr:uid="{67DDB35D-EC5A-4EEE-B442-29532BF9AB2F}"/>
    <cellStyle name="40% - Accent4 4 6 5" xfId="10541" xr:uid="{7526E71F-51EF-4A80-B768-67DE32982ECE}"/>
    <cellStyle name="40% - Accent4 4 6 6" xfId="3848" xr:uid="{D1D129F3-6CA3-406F-A3C3-475296B4D15B}"/>
    <cellStyle name="40% - Accent4 4 7" xfId="435" xr:uid="{B35F311B-1F9C-4980-AA28-1E4706B91283}"/>
    <cellStyle name="40% - Accent4 4 7 2" xfId="2018" xr:uid="{B818ABA5-FFC4-4FF3-B543-2014FDE49B55}"/>
    <cellStyle name="40% - Accent4 4 7 2 2" xfId="8731" xr:uid="{855EBFFB-E5DB-44D2-8FB4-B9EC16613EBD}"/>
    <cellStyle name="40% - Accent4 4 7 2 2 2" xfId="15424" xr:uid="{F37430A8-108A-4350-9BC0-CBA1DBBB36C6}"/>
    <cellStyle name="40% - Accent4 4 7 2 3" xfId="12017" xr:uid="{6104CD67-6121-4F3E-9015-ABE2EC404EB4}"/>
    <cellStyle name="40% - Accent4 4 7 2 4" xfId="5324" xr:uid="{12D19C2C-D3C4-4DD0-AEDB-058028C2B379}"/>
    <cellStyle name="40% - Accent4 4 7 3" xfId="7148" xr:uid="{9152DC21-CEC3-4F9F-BC09-D9A425A09FCD}"/>
    <cellStyle name="40% - Accent4 4 7 3 2" xfId="13841" xr:uid="{DEB60A2D-8849-44C6-90D5-0FC79C098425}"/>
    <cellStyle name="40% - Accent4 4 7 4" xfId="10434" xr:uid="{3F04E1AA-29DC-4C5F-A269-324C31CD6CF1}"/>
    <cellStyle name="40% - Accent4 4 7 5" xfId="3741" xr:uid="{A7DFD1BE-D8E4-4869-8EAA-4F53203F0D93}"/>
    <cellStyle name="40% - Accent4 4 8" xfId="1115" xr:uid="{124CCECB-39DF-4102-B79D-FA49A42D710B}"/>
    <cellStyle name="40% - Accent4 4 8 2" xfId="2698" xr:uid="{365C7689-6352-4D37-9831-3ACDBBBCAE94}"/>
    <cellStyle name="40% - Accent4 4 8 2 2" xfId="9411" xr:uid="{04B92FA1-E437-4DDD-85C6-675A24D585DE}"/>
    <cellStyle name="40% - Accent4 4 8 2 2 2" xfId="16104" xr:uid="{30078D5D-132D-4F51-846E-414C4EF0B7D4}"/>
    <cellStyle name="40% - Accent4 4 8 2 3" xfId="12697" xr:uid="{E869EE99-70DF-490F-976B-7D2B427FDF98}"/>
    <cellStyle name="40% - Accent4 4 8 2 4" xfId="6004" xr:uid="{57446FB9-9147-401B-B292-873FC5E2019A}"/>
    <cellStyle name="40% - Accent4 4 8 3" xfId="7828" xr:uid="{691F60E3-4794-4D35-9085-09A6A7623C24}"/>
    <cellStyle name="40% - Accent4 4 8 3 2" xfId="14521" xr:uid="{3F5F30B1-EAA3-4BEE-9689-D99AC9A5F570}"/>
    <cellStyle name="40% - Accent4 4 8 4" xfId="11114" xr:uid="{48BA71ED-7D12-49E6-BBD8-75E4A645D31F}"/>
    <cellStyle name="40% - Accent4 4 8 5" xfId="4421" xr:uid="{E29E0B16-DC21-43D2-8770-193538EA2D87}"/>
    <cellStyle name="40% - Accent4 4 9" xfId="357" xr:uid="{5CABE073-2F78-4D5C-8A92-BBD7EE8E3F3C}"/>
    <cellStyle name="40% - Accent4 4 9 2" xfId="1940" xr:uid="{CBEAAF02-70AD-4A7B-A66D-BE18D8C5FE73}"/>
    <cellStyle name="40% - Accent4 4 9 2 2" xfId="8653" xr:uid="{589D6C9A-47C4-4DB4-9413-DDD3292DF8A0}"/>
    <cellStyle name="40% - Accent4 4 9 2 2 2" xfId="15346" xr:uid="{FF920CF5-F5E3-4E2C-9707-A9F0C17D78CF}"/>
    <cellStyle name="40% - Accent4 4 9 2 3" xfId="11939" xr:uid="{5C13CD44-923D-4178-8FE0-FCBB4CF80F5B}"/>
    <cellStyle name="40% - Accent4 4 9 2 4" xfId="5246" xr:uid="{C6D7BF42-A8C6-40DE-83E0-AFD399F88FFB}"/>
    <cellStyle name="40% - Accent4 4 9 3" xfId="7070" xr:uid="{AA34C66F-7877-4B74-AB40-3C43B726D477}"/>
    <cellStyle name="40% - Accent4 4 9 3 2" xfId="13763" xr:uid="{B66B5346-0001-4927-B0DA-B3A3AB66AA30}"/>
    <cellStyle name="40% - Accent4 4 9 4" xfId="10356" xr:uid="{9E738B44-0E5F-4521-A63D-8BDE629324AA}"/>
    <cellStyle name="40% - Accent4 4 9 5" xfId="3663" xr:uid="{1EB99C44-2E7B-4080-A49C-FF47703E49E5}"/>
    <cellStyle name="40% - Accent4 5" xfId="137" xr:uid="{383EBF59-E3C6-4CC3-A29B-8E4DB69E3D8B}"/>
    <cellStyle name="40% - Accent4 5 10" xfId="10256" xr:uid="{3EFF6B31-0BD5-4D03-BAFA-A7128CA6C8D3}"/>
    <cellStyle name="40% - Accent4 5 11" xfId="3563" xr:uid="{5E7D860C-05E5-44E0-BFCC-9A2F9BADE1FC}"/>
    <cellStyle name="40% - Accent4 5 2" xfId="991" xr:uid="{CE97D642-1E4F-477D-A964-E84C6D050A69}"/>
    <cellStyle name="40% - Accent4 5 2 2" xfId="1671" xr:uid="{35FFF152-D13A-4478-ACB1-46B434C07F32}"/>
    <cellStyle name="40% - Accent4 5 2 2 2" xfId="3254" xr:uid="{B0482786-099B-4496-A822-C595180DBDA4}"/>
    <cellStyle name="40% - Accent4 5 2 2 2 2" xfId="9967" xr:uid="{CBBA1710-AD07-41B9-8E60-9BD38B2E14C3}"/>
    <cellStyle name="40% - Accent4 5 2 2 2 2 2" xfId="16660" xr:uid="{CE8B165A-8802-4228-8483-245E74D3EC4D}"/>
    <cellStyle name="40% - Accent4 5 2 2 2 3" xfId="13253" xr:uid="{7FB81F4A-85DA-4BDA-BEB4-F0A54A623F45}"/>
    <cellStyle name="40% - Accent4 5 2 2 2 4" xfId="6560" xr:uid="{1712643F-5BC7-467B-960C-9528FD2F7F6E}"/>
    <cellStyle name="40% - Accent4 5 2 2 3" xfId="8384" xr:uid="{D7D070D6-AB1D-4E90-AFDC-F78504CFD015}"/>
    <cellStyle name="40% - Accent4 5 2 2 3 2" xfId="15077" xr:uid="{40BEB813-A9D0-4114-9E2C-1BDBCC6F200C}"/>
    <cellStyle name="40% - Accent4 5 2 2 4" xfId="11670" xr:uid="{56D2E006-2329-47DB-BDAD-D4F25B02131B}"/>
    <cellStyle name="40% - Accent4 5 2 2 5" xfId="4977" xr:uid="{DF53C216-6FB0-4F3D-B6C4-1841F2025DE4}"/>
    <cellStyle name="40% - Accent4 5 2 3" xfId="2574" xr:uid="{BC2F6422-7C8E-4090-92BD-563FB5E7F2A3}"/>
    <cellStyle name="40% - Accent4 5 2 3 2" xfId="9287" xr:uid="{D01B5983-929B-43C4-BDCB-6B658438DDA9}"/>
    <cellStyle name="40% - Accent4 5 2 3 2 2" xfId="15980" xr:uid="{9266A356-FF55-4B1B-BAD6-8A7DF1798ACE}"/>
    <cellStyle name="40% - Accent4 5 2 3 3" xfId="12573" xr:uid="{232C69EC-90C1-4490-B5FA-B078996D42AF}"/>
    <cellStyle name="40% - Accent4 5 2 3 4" xfId="5880" xr:uid="{E6BF2160-A172-496F-B934-E28C866B2DB5}"/>
    <cellStyle name="40% - Accent4 5 2 4" xfId="7704" xr:uid="{4673A8A7-C8AC-42A1-9100-A90FC4A19E0E}"/>
    <cellStyle name="40% - Accent4 5 2 4 2" xfId="14397" xr:uid="{E948E6E3-40EF-42E0-B4D8-6478CA5AE2A0}"/>
    <cellStyle name="40% - Accent4 5 2 5" xfId="10990" xr:uid="{B8BA3135-43A8-4DE9-8835-ABE1825CBF12}"/>
    <cellStyle name="40% - Accent4 5 2 6" xfId="4297" xr:uid="{CAB8B932-AEF4-47B5-9F14-03140222D44C}"/>
    <cellStyle name="40% - Accent4 5 3" xfId="734" xr:uid="{D75B89D2-2FF4-43B0-AC8F-FCF0BC511515}"/>
    <cellStyle name="40% - Accent4 5 3 2" xfId="2317" xr:uid="{509D200D-9E37-4E55-AFFC-27A119E98C87}"/>
    <cellStyle name="40% - Accent4 5 3 2 2" xfId="9030" xr:uid="{EBF2E577-850C-4B0C-8937-A4998C86272E}"/>
    <cellStyle name="40% - Accent4 5 3 2 2 2" xfId="15723" xr:uid="{4AAE8E57-233F-4AA8-BD20-7F532EC81F40}"/>
    <cellStyle name="40% - Accent4 5 3 2 3" xfId="12316" xr:uid="{682B7692-43B0-47A0-8AAC-5E66047BE5EC}"/>
    <cellStyle name="40% - Accent4 5 3 2 4" xfId="5623" xr:uid="{857850D2-6DED-47E4-8C4C-A5D1D604BBCD}"/>
    <cellStyle name="40% - Accent4 5 3 3" xfId="7447" xr:uid="{7B3D14DD-C44A-45AF-8A90-73E414CABD54}"/>
    <cellStyle name="40% - Accent4 5 3 3 2" xfId="14140" xr:uid="{52572CB5-961F-41F9-92C0-1EB7D76F9A99}"/>
    <cellStyle name="40% - Accent4 5 3 4" xfId="10733" xr:uid="{1BF0859B-C21B-45AA-B3CF-2D0421DC5239}"/>
    <cellStyle name="40% - Accent4 5 3 5" xfId="4040" xr:uid="{8A5632C8-71E6-4ADF-8C48-704AE0FD32BF}"/>
    <cellStyle name="40% - Accent4 5 4" xfId="1414" xr:uid="{94C1CFD1-6560-4602-8CA4-F1C8DFB15FCA}"/>
    <cellStyle name="40% - Accent4 5 4 2" xfId="2997" xr:uid="{E7CE568A-5E07-41C2-A17F-68CFF6C0BF5E}"/>
    <cellStyle name="40% - Accent4 5 4 2 2" xfId="9710" xr:uid="{1BE0EE17-336C-46F3-92C1-B9E3D01C5E27}"/>
    <cellStyle name="40% - Accent4 5 4 2 2 2" xfId="16403" xr:uid="{F511A918-2A67-497B-AA8A-DF8AA25F7D47}"/>
    <cellStyle name="40% - Accent4 5 4 2 3" xfId="12996" xr:uid="{D43F4483-D170-4B52-828D-1459D3FB9882}"/>
    <cellStyle name="40% - Accent4 5 4 2 4" xfId="6303" xr:uid="{0339E879-82C4-4E96-AE43-D63B165D5FE9}"/>
    <cellStyle name="40% - Accent4 5 4 3" xfId="8127" xr:uid="{B26757DF-963F-404B-92DC-1BA9611135DD}"/>
    <cellStyle name="40% - Accent4 5 4 3 2" xfId="14820" xr:uid="{B8E9CC47-042F-4219-8D73-13AE9A72573F}"/>
    <cellStyle name="40% - Accent4 5 4 4" xfId="11413" xr:uid="{FDAD672D-95EF-438C-8755-DA8F6A77348E}"/>
    <cellStyle name="40% - Accent4 5 4 5" xfId="4720" xr:uid="{A1A2817E-36B1-4AAB-9BAF-092F8E21BB91}"/>
    <cellStyle name="40% - Accent4 5 5" xfId="378" xr:uid="{1B0AE3EC-EB59-4E55-A98A-72A4E014EF1B}"/>
    <cellStyle name="40% - Accent4 5 5 2" xfId="1961" xr:uid="{6B7E5242-B8A0-44DF-BF53-5D8F865F32E2}"/>
    <cellStyle name="40% - Accent4 5 5 2 2" xfId="8674" xr:uid="{2BA6347C-14D7-4DCA-89B1-0033021A005E}"/>
    <cellStyle name="40% - Accent4 5 5 2 2 2" xfId="15367" xr:uid="{B711E9C1-0E10-4979-9163-8F5340440C6F}"/>
    <cellStyle name="40% - Accent4 5 5 2 3" xfId="11960" xr:uid="{697D3322-9E50-4489-B62B-6401DC640E9B}"/>
    <cellStyle name="40% - Accent4 5 5 2 4" xfId="5267" xr:uid="{63E0EA1C-F370-4F35-8606-1F3EC1647C80}"/>
    <cellStyle name="40% - Accent4 5 5 3" xfId="7091" xr:uid="{CD363302-FD10-4F5F-82F9-F619C05B7E76}"/>
    <cellStyle name="40% - Accent4 5 5 3 2" xfId="13784" xr:uid="{7A89AE4E-8C18-4625-997F-70A1A2E8C686}"/>
    <cellStyle name="40% - Accent4 5 5 4" xfId="10377" xr:uid="{4532B124-7D42-46E8-B4C2-A67A2D1E83FF}"/>
    <cellStyle name="40% - Accent4 5 5 5" xfId="3684" xr:uid="{45EB993D-1A3B-45F8-A309-5B3F8789029F}"/>
    <cellStyle name="40% - Accent4 5 6" xfId="1840" xr:uid="{C3D741B6-A50F-4AB9-88EC-B4536E2120F7}"/>
    <cellStyle name="40% - Accent4 5 6 2" xfId="8553" xr:uid="{C7E7B6A9-1E43-4642-9885-24036F5211F3}"/>
    <cellStyle name="40% - Accent4 5 6 2 2" xfId="15246" xr:uid="{CD0701C8-59C4-4DB7-A85F-FC254128D6EE}"/>
    <cellStyle name="40% - Accent4 5 6 3" xfId="11839" xr:uid="{205240A0-1C27-4AC9-9F64-31FD9CF949C6}"/>
    <cellStyle name="40% - Accent4 5 6 4" xfId="5146" xr:uid="{F3322DD6-49E3-4131-A21F-2FB7DA231FDE}"/>
    <cellStyle name="40% - Accent4 5 7" xfId="3423" xr:uid="{F60DF160-FED1-457C-A171-A92595C5B1E4}"/>
    <cellStyle name="40% - Accent4 5 7 2" xfId="10136" xr:uid="{6968CBAF-292B-4058-9633-E1F0D7FE72A3}"/>
    <cellStyle name="40% - Accent4 5 7 2 2" xfId="16829" xr:uid="{C4325172-47E0-4D39-A570-38CFCFEAB5EF}"/>
    <cellStyle name="40% - Accent4 5 7 3" xfId="13422" xr:uid="{BC18CC60-048B-4C1B-BCF0-2F323B1C40F3}"/>
    <cellStyle name="40% - Accent4 5 7 4" xfId="6729" xr:uid="{A0170B97-1547-45A3-94F9-C14CDBE23DBC}"/>
    <cellStyle name="40% - Accent4 5 8" xfId="257" xr:uid="{9845C8F9-EC18-4DA0-8299-72C9240546AF}"/>
    <cellStyle name="40% - Accent4 5 8 2" xfId="13663" xr:uid="{AE6FA036-55F2-40BC-9D22-00150B8EFE05}"/>
    <cellStyle name="40% - Accent4 5 8 3" xfId="6970" xr:uid="{0D145660-A781-496D-9A8E-1E919DBF2B2A}"/>
    <cellStyle name="40% - Accent4 5 9" xfId="6850" xr:uid="{1B938800-0B29-46B9-8BC2-76F95B8FE45A}"/>
    <cellStyle name="40% - Accent4 5 9 2" xfId="13543" xr:uid="{04525BC7-4270-417C-BE9C-3545C1C57045}"/>
    <cellStyle name="40% - Accent4 6" xfId="156" xr:uid="{BDC8722A-2B00-4548-9898-8DAAA57AF129}"/>
    <cellStyle name="40% - Accent4 6 10" xfId="3582" xr:uid="{BC7E9F97-B7E6-4451-B0DC-C5FDAD7B08BE}"/>
    <cellStyle name="40% - Accent4 6 2" xfId="982" xr:uid="{B1545771-0B7D-40F2-B46A-B0407A88EF20}"/>
    <cellStyle name="40% - Accent4 6 2 2" xfId="1662" xr:uid="{0DAB271D-35E8-42C2-B903-7B6C6ABCC501}"/>
    <cellStyle name="40% - Accent4 6 2 2 2" xfId="3245" xr:uid="{63AAC4F4-FE34-4C90-8393-D76E1B913074}"/>
    <cellStyle name="40% - Accent4 6 2 2 2 2" xfId="9958" xr:uid="{7DE1062A-901E-48C4-B740-147F4D472CAF}"/>
    <cellStyle name="40% - Accent4 6 2 2 2 2 2" xfId="16651" xr:uid="{1F80DFB8-CA7E-428E-8557-E7129C2C1AE6}"/>
    <cellStyle name="40% - Accent4 6 2 2 2 3" xfId="13244" xr:uid="{8F5F7EC8-4605-4ADB-8AC5-FF053800A88B}"/>
    <cellStyle name="40% - Accent4 6 2 2 2 4" xfId="6551" xr:uid="{AEA6A42A-7F80-4166-9DDC-951A88922CF8}"/>
    <cellStyle name="40% - Accent4 6 2 2 3" xfId="8375" xr:uid="{2CC45B1E-D8C6-4011-A049-A7DBD34AE4CA}"/>
    <cellStyle name="40% - Accent4 6 2 2 3 2" xfId="15068" xr:uid="{4C1CF814-F1F1-4549-8748-F45377BD02AD}"/>
    <cellStyle name="40% - Accent4 6 2 2 4" xfId="11661" xr:uid="{F0A43CF5-5E95-42FE-B1A3-C0EA19C8B9D0}"/>
    <cellStyle name="40% - Accent4 6 2 2 5" xfId="4968" xr:uid="{AEAFE1BB-BD02-4E05-957C-D29E52CE848E}"/>
    <cellStyle name="40% - Accent4 6 2 3" xfId="2565" xr:uid="{7DC4E74C-E34A-4CD6-B4BF-D70712661E88}"/>
    <cellStyle name="40% - Accent4 6 2 3 2" xfId="9278" xr:uid="{81E2CB9B-B2D6-4C37-972B-208F2C01F8C7}"/>
    <cellStyle name="40% - Accent4 6 2 3 2 2" xfId="15971" xr:uid="{4225E74A-5E9E-4DB7-B79D-702B96DD0D95}"/>
    <cellStyle name="40% - Accent4 6 2 3 3" xfId="12564" xr:uid="{891AA2BC-8AFD-461D-91C3-EE64244F8C4E}"/>
    <cellStyle name="40% - Accent4 6 2 3 4" xfId="5871" xr:uid="{326DD799-9BCE-4523-96C1-1BD33A6175B1}"/>
    <cellStyle name="40% - Accent4 6 2 4" xfId="7695" xr:uid="{EF1CB627-BF55-4A81-86BE-ED676814FAE0}"/>
    <cellStyle name="40% - Accent4 6 2 4 2" xfId="14388" xr:uid="{1FA120CD-B3D8-444E-AE88-A06B5F0C6936}"/>
    <cellStyle name="40% - Accent4 6 2 5" xfId="10981" xr:uid="{401436CC-0D8E-402B-9DD8-7C7807EB78BC}"/>
    <cellStyle name="40% - Accent4 6 2 6" xfId="4288" xr:uid="{2757187D-50AF-4AA2-A473-C20DB123D800}"/>
    <cellStyle name="40% - Accent4 6 3" xfId="1405" xr:uid="{5FD937BC-763D-4CEB-A0ED-AE74B1EC318F}"/>
    <cellStyle name="40% - Accent4 6 3 2" xfId="2988" xr:uid="{E4E93AF7-E6F7-413C-85B0-1F356ED1660A}"/>
    <cellStyle name="40% - Accent4 6 3 2 2" xfId="9701" xr:uid="{7E3835BC-88F5-4353-A8AC-E380687FB917}"/>
    <cellStyle name="40% - Accent4 6 3 2 2 2" xfId="16394" xr:uid="{C5A66F75-2971-4552-8E59-88B8E90864D0}"/>
    <cellStyle name="40% - Accent4 6 3 2 3" xfId="12987" xr:uid="{A1AAA827-7BC0-492F-9482-FE605B4438F9}"/>
    <cellStyle name="40% - Accent4 6 3 2 4" xfId="6294" xr:uid="{ECAE2DCF-5CCC-46A2-ADB5-3B0F8B3DDD3C}"/>
    <cellStyle name="40% - Accent4 6 3 3" xfId="8118" xr:uid="{6FD763DA-E4D0-493D-A2E9-02605DE62DC9}"/>
    <cellStyle name="40% - Accent4 6 3 3 2" xfId="14811" xr:uid="{20DDF31B-86C6-4194-8CBA-B2D6C165237C}"/>
    <cellStyle name="40% - Accent4 6 3 4" xfId="11404" xr:uid="{FC6AA754-3826-4E03-8663-02676212B10A}"/>
    <cellStyle name="40% - Accent4 6 3 5" xfId="4711" xr:uid="{BC8B916E-E2C6-47C5-9F1B-5F57FE79E7E0}"/>
    <cellStyle name="40% - Accent4 6 4" xfId="725" xr:uid="{E0169A8B-5322-49BE-9F23-8EA2F8402886}"/>
    <cellStyle name="40% - Accent4 6 4 2" xfId="2308" xr:uid="{B92F6A01-067D-4A44-9AF4-3944672EC19E}"/>
    <cellStyle name="40% - Accent4 6 4 2 2" xfId="9021" xr:uid="{39C6423B-3B5C-4AA5-87A3-AAF3323181A5}"/>
    <cellStyle name="40% - Accent4 6 4 2 2 2" xfId="15714" xr:uid="{5E32DED1-5159-4E86-AA38-1ACA5B3CFC16}"/>
    <cellStyle name="40% - Accent4 6 4 2 3" xfId="12307" xr:uid="{B38BE8E2-FB8B-45C3-A0EB-C93F4810F949}"/>
    <cellStyle name="40% - Accent4 6 4 2 4" xfId="5614" xr:uid="{97BE506D-6072-48B1-AB41-46F168091BAC}"/>
    <cellStyle name="40% - Accent4 6 4 3" xfId="7438" xr:uid="{48716AA8-7B48-467E-B9A6-478A18022AC2}"/>
    <cellStyle name="40% - Accent4 6 4 3 2" xfId="14131" xr:uid="{B0525B4E-A696-4126-BC87-67B79E1CFAAF}"/>
    <cellStyle name="40% - Accent4 6 4 4" xfId="10724" xr:uid="{B5802748-F284-4F85-854D-617CEA4466D9}"/>
    <cellStyle name="40% - Accent4 6 4 5" xfId="4031" xr:uid="{7058EA40-DD0B-4A17-BF05-C5CDF273953D}"/>
    <cellStyle name="40% - Accent4 6 5" xfId="1859" xr:uid="{0C603282-B3BA-4415-AE94-B5E48DB2BAB7}"/>
    <cellStyle name="40% - Accent4 6 5 2" xfId="8572" xr:uid="{34FDDD94-6494-4F94-8C1A-927C1D4CC28E}"/>
    <cellStyle name="40% - Accent4 6 5 2 2" xfId="15265" xr:uid="{BACD3704-B836-4082-A312-1AFE55CBE48E}"/>
    <cellStyle name="40% - Accent4 6 5 3" xfId="11858" xr:uid="{FD1FBC98-50D3-4D09-9C9C-3C41108B8AA6}"/>
    <cellStyle name="40% - Accent4 6 5 4" xfId="5165" xr:uid="{86BFDACD-FD53-4EE0-8ED7-C120EC9E5C26}"/>
    <cellStyle name="40% - Accent4 6 6" xfId="3442" xr:uid="{48F3252D-82B2-4403-B298-443E3FF4BB36}"/>
    <cellStyle name="40% - Accent4 6 6 2" xfId="10155" xr:uid="{1DA9D07E-FBA0-4C11-92EC-91ACA0CBC55E}"/>
    <cellStyle name="40% - Accent4 6 6 2 2" xfId="16848" xr:uid="{450A9C7B-593E-4623-B16B-86AF1A6900FA}"/>
    <cellStyle name="40% - Accent4 6 6 3" xfId="13441" xr:uid="{13FF364D-50E9-4CEE-873A-36709A9138E6}"/>
    <cellStyle name="40% - Accent4 6 6 4" xfId="6748" xr:uid="{382E5F6E-DF61-4A20-B0CD-C9FE016886AD}"/>
    <cellStyle name="40% - Accent4 6 7" xfId="276" xr:uid="{11A9EE56-3CFB-4F79-8D8B-AF2B8D4BF186}"/>
    <cellStyle name="40% - Accent4 6 7 2" xfId="13682" xr:uid="{CF2E6249-86E3-4983-A533-1498C1D4A360}"/>
    <cellStyle name="40% - Accent4 6 7 3" xfId="6989" xr:uid="{CA16E7CE-DFDF-4A1D-AA25-B4CA75778413}"/>
    <cellStyle name="40% - Accent4 6 8" xfId="6869" xr:uid="{87045F42-973D-46E7-A188-5B265BDECDB3}"/>
    <cellStyle name="40% - Accent4 6 8 2" xfId="13562" xr:uid="{1B561023-29FD-4D06-BA57-A73D35B46BE4}"/>
    <cellStyle name="40% - Accent4 6 9" xfId="10275" xr:uid="{0D60FE65-C0DD-4616-9D24-63A27CB60A2A}"/>
    <cellStyle name="40% - Accent4 7" xfId="561" xr:uid="{391B0ED8-23E2-4248-9A4B-630232B0500E}"/>
    <cellStyle name="40% - Accent4 7 2" xfId="1241" xr:uid="{38D3D655-2A19-42ED-A49C-1506A4E8B563}"/>
    <cellStyle name="40% - Accent4 7 2 2" xfId="2824" xr:uid="{8174D6D6-21CA-4093-AA2E-5D0BA9A563E5}"/>
    <cellStyle name="40% - Accent4 7 2 2 2" xfId="9537" xr:uid="{E1ADC38A-72A4-4807-9E6E-DA9F5F871885}"/>
    <cellStyle name="40% - Accent4 7 2 2 2 2" xfId="16230" xr:uid="{405C60C8-A04F-4903-AE1C-1C088893A75B}"/>
    <cellStyle name="40% - Accent4 7 2 2 3" xfId="12823" xr:uid="{E502DD9F-C132-425F-AEB4-89FFD2B0A269}"/>
    <cellStyle name="40% - Accent4 7 2 2 4" xfId="6130" xr:uid="{0200F606-18C2-4BF9-8878-3CD73A29931C}"/>
    <cellStyle name="40% - Accent4 7 2 3" xfId="7954" xr:uid="{A8D4C614-B950-411C-9EDD-EF8136FE6FFC}"/>
    <cellStyle name="40% - Accent4 7 2 3 2" xfId="14647" xr:uid="{FE9797A2-6EB3-4174-ACB6-56B469D8E1E3}"/>
    <cellStyle name="40% - Accent4 7 2 4" xfId="11240" xr:uid="{1D5A5146-FCA1-4069-8932-EDA9BAEB8253}"/>
    <cellStyle name="40% - Accent4 7 2 5" xfId="4547" xr:uid="{0178E7E8-F357-4C3C-A8F7-92021112AF05}"/>
    <cellStyle name="40% - Accent4 7 3" xfId="2144" xr:uid="{045CD408-F96E-4542-8A5F-79DED53D8523}"/>
    <cellStyle name="40% - Accent4 7 3 2" xfId="8857" xr:uid="{AC9181AC-1273-4BEC-9817-667C7D0BF299}"/>
    <cellStyle name="40% - Accent4 7 3 2 2" xfId="15550" xr:uid="{1AA830E6-D92A-4608-B08F-D5A24AF0A00F}"/>
    <cellStyle name="40% - Accent4 7 3 3" xfId="12143" xr:uid="{3A160A15-C856-469C-8084-F2C3B4DFC8B6}"/>
    <cellStyle name="40% - Accent4 7 3 4" xfId="5450" xr:uid="{CF92FCB0-57EB-4720-AD47-65798E939570}"/>
    <cellStyle name="40% - Accent4 7 4" xfId="7274" xr:uid="{76D0FD3B-2075-4D99-9AA5-A52E1B266756}"/>
    <cellStyle name="40% - Accent4 7 4 2" xfId="13967" xr:uid="{0831B61C-2B41-468F-8673-2CC37F2C3CE9}"/>
    <cellStyle name="40% - Accent4 7 5" xfId="10560" xr:uid="{8D33DED6-8115-4A9E-95EF-A41DD9C709E5}"/>
    <cellStyle name="40% - Accent4 7 6" xfId="3867" xr:uid="{9974E8B9-35BA-4F3B-A845-F097C49D619B}"/>
    <cellStyle name="40% - Accent4 8" xfId="818" xr:uid="{C2576AC9-7B5D-47A1-83F8-2897351F4B3F}"/>
    <cellStyle name="40% - Accent4 8 2" xfId="1498" xr:uid="{4B8E0DD1-ADEA-41B3-BBDB-9F8308F5DAE2}"/>
    <cellStyle name="40% - Accent4 8 2 2" xfId="3081" xr:uid="{48A13792-E5D0-4213-9235-D2A00EDE91E3}"/>
    <cellStyle name="40% - Accent4 8 2 2 2" xfId="9794" xr:uid="{6E52062A-2D77-4E4F-BC6C-07440AE12579}"/>
    <cellStyle name="40% - Accent4 8 2 2 2 2" xfId="16487" xr:uid="{1B48492F-39E8-4152-AA50-E89420B88498}"/>
    <cellStyle name="40% - Accent4 8 2 2 3" xfId="13080" xr:uid="{9DC392CE-D867-4941-AC29-8BB2B86E6B94}"/>
    <cellStyle name="40% - Accent4 8 2 2 4" xfId="6387" xr:uid="{E8ABA9BE-D895-4A5C-8831-48578030F033}"/>
    <cellStyle name="40% - Accent4 8 2 3" xfId="8211" xr:uid="{676C0F02-5AD8-47E0-BC1C-B84D96328962}"/>
    <cellStyle name="40% - Accent4 8 2 3 2" xfId="14904" xr:uid="{D48C5172-6703-423E-9449-D1BFE42C5CF9}"/>
    <cellStyle name="40% - Accent4 8 2 4" xfId="11497" xr:uid="{333ACA05-17E0-4D37-A94E-6841F3317642}"/>
    <cellStyle name="40% - Accent4 8 2 5" xfId="4804" xr:uid="{96BA8FDB-70D6-464E-9E1F-176181A548A7}"/>
    <cellStyle name="40% - Accent4 8 3" xfId="2401" xr:uid="{A9C18D7D-6DD6-49DC-86C3-88E60EFD69CE}"/>
    <cellStyle name="40% - Accent4 8 3 2" xfId="9114" xr:uid="{91B43DDB-FBC7-4B40-B554-D2DB8C4A3269}"/>
    <cellStyle name="40% - Accent4 8 3 2 2" xfId="15807" xr:uid="{37A5A635-1028-4EEF-BBCC-C4179A1D8DA5}"/>
    <cellStyle name="40% - Accent4 8 3 3" xfId="12400" xr:uid="{373334E1-62B8-4FD2-94C3-2CC22EF278E0}"/>
    <cellStyle name="40% - Accent4 8 3 4" xfId="5707" xr:uid="{639A4F33-04A4-4654-86A6-E92E94D457FC}"/>
    <cellStyle name="40% - Accent4 8 4" xfId="7531" xr:uid="{0DBCED8F-0AE1-4521-A6BB-78DCBF025F4F}"/>
    <cellStyle name="40% - Accent4 8 4 2" xfId="14224" xr:uid="{F85FBE4F-7887-4C01-BAFC-C2A46DED3F1F}"/>
    <cellStyle name="40% - Accent4 8 5" xfId="10817" xr:uid="{E6924264-7591-413E-A8BC-7AE56470E4D0}"/>
    <cellStyle name="40% - Accent4 8 6" xfId="4124" xr:uid="{684756FD-FB88-4F7E-BE7E-5EB49A0D7491}"/>
    <cellStyle name="40% - Accent4 9" xfId="478" xr:uid="{DE39B7A9-C241-420D-AEF6-AE5D43776C3E}"/>
    <cellStyle name="40% - Accent4 9 2" xfId="1158" xr:uid="{4823B48E-2E11-4C68-A6FF-785D5FC18799}"/>
    <cellStyle name="40% - Accent4 9 2 2" xfId="2741" xr:uid="{FEA22D5E-19CC-4ECA-BE81-E0D53A2FE343}"/>
    <cellStyle name="40% - Accent4 9 2 2 2" xfId="9454" xr:uid="{3F42A2DA-94BE-4C27-B031-F1C6073A6450}"/>
    <cellStyle name="40% - Accent4 9 2 2 2 2" xfId="16147" xr:uid="{589867EB-6E25-4A9D-94BB-998FC3BEFB86}"/>
    <cellStyle name="40% - Accent4 9 2 2 3" xfId="12740" xr:uid="{31BD1140-A902-4693-8A9A-BB433FD9C8A3}"/>
    <cellStyle name="40% - Accent4 9 2 2 4" xfId="6047" xr:uid="{4E4B9FB6-DE35-4378-BF9A-92B1901C42AC}"/>
    <cellStyle name="40% - Accent4 9 2 3" xfId="7871" xr:uid="{26A777F8-E992-40F7-9955-CCB394E9B999}"/>
    <cellStyle name="40% - Accent4 9 2 3 2" xfId="14564" xr:uid="{19B726FE-2081-4024-A7B7-FF25D8545DA6}"/>
    <cellStyle name="40% - Accent4 9 2 4" xfId="11157" xr:uid="{494613C7-83DC-44C3-9AF8-2ADB50B19395}"/>
    <cellStyle name="40% - Accent4 9 2 5" xfId="4464" xr:uid="{08CCA205-50D2-4122-BC1D-13B116378F73}"/>
    <cellStyle name="40% - Accent4 9 3" xfId="2061" xr:uid="{1C904DA5-34FF-4D58-A6FA-E31640C76CDC}"/>
    <cellStyle name="40% - Accent4 9 3 2" xfId="8774" xr:uid="{86BBE29B-DAF2-4EC8-80E2-6F5F9F8A95FF}"/>
    <cellStyle name="40% - Accent4 9 3 2 2" xfId="15467" xr:uid="{EF72A10C-4CC2-46A1-BC5C-9870891714F7}"/>
    <cellStyle name="40% - Accent4 9 3 3" xfId="12060" xr:uid="{114D0300-DAB8-4B4D-B787-B46441570106}"/>
    <cellStyle name="40% - Accent4 9 3 4" xfId="5367" xr:uid="{61A1EECC-B9C9-49D5-A198-0FB0151E6AAB}"/>
    <cellStyle name="40% - Accent4 9 4" xfId="7191" xr:uid="{A267524C-D3FF-4802-B231-B637E88B41D6}"/>
    <cellStyle name="40% - Accent4 9 4 2" xfId="13884" xr:uid="{F960FC2F-0004-4693-BC8D-DE52B3996434}"/>
    <cellStyle name="40% - Accent4 9 5" xfId="10477" xr:uid="{895324C9-EE3A-4F7F-B9A8-BC20017D8DE6}"/>
    <cellStyle name="40% - Accent4 9 6" xfId="3784" xr:uid="{25BD6F0A-6881-41C7-B4C8-794495775BF1}"/>
    <cellStyle name="40% - Accent5 10" xfId="436" xr:uid="{4E7FE3FF-6B08-4D34-8897-4A21AFDDC0F6}"/>
    <cellStyle name="40% - Accent5 10 2" xfId="2019" xr:uid="{C108FBAC-9CEF-4630-82F5-B409F19DB89B}"/>
    <cellStyle name="40% - Accent5 10 2 2" xfId="8732" xr:uid="{77C2D99C-C53C-478C-AB3A-7238CA1DFF8C}"/>
    <cellStyle name="40% - Accent5 10 2 2 2" xfId="15425" xr:uid="{A2E9BB90-42B1-4625-978F-9D99E2CE596D}"/>
    <cellStyle name="40% - Accent5 10 2 3" xfId="12018" xr:uid="{F165EDAB-0C96-4605-AF59-D949611D34EA}"/>
    <cellStyle name="40% - Accent5 10 2 4" xfId="5325" xr:uid="{933C874E-D270-45C3-B196-C4022AB9EEF3}"/>
    <cellStyle name="40% - Accent5 10 3" xfId="7149" xr:uid="{0EBD00DC-92F5-4A62-90B6-87EDCD368962}"/>
    <cellStyle name="40% - Accent5 10 3 2" xfId="13842" xr:uid="{FD5BCD04-E646-4FE6-A35E-E7FEBB577A6A}"/>
    <cellStyle name="40% - Accent5 10 4" xfId="10435" xr:uid="{ACCA720D-417C-4039-852E-324A15FC9750}"/>
    <cellStyle name="40% - Accent5 10 5" xfId="3742" xr:uid="{528CD94C-1C3C-426B-9DC9-010204F4C51A}"/>
    <cellStyle name="40% - Accent5 11" xfId="1116" xr:uid="{3E3DDE99-43AF-4B67-A2F1-CD87D1EAE0C0}"/>
    <cellStyle name="40% - Accent5 11 2" xfId="2699" xr:uid="{178708F1-10E6-43C1-9857-7C3EC14278D5}"/>
    <cellStyle name="40% - Accent5 11 2 2" xfId="9412" xr:uid="{DDDDDB8A-3B84-4597-BE7B-4CE589F4A54F}"/>
    <cellStyle name="40% - Accent5 11 2 2 2" xfId="16105" xr:uid="{2CD5E76D-0D4E-41E1-8B6A-EB505B44D43D}"/>
    <cellStyle name="40% - Accent5 11 2 3" xfId="12698" xr:uid="{A1232556-6B65-4E89-9A64-66D6DC9CF4D2}"/>
    <cellStyle name="40% - Accent5 11 2 4" xfId="6005" xr:uid="{493B86DB-2C33-4A8E-9173-A19F44DDDA0D}"/>
    <cellStyle name="40% - Accent5 11 3" xfId="7829" xr:uid="{9D7E85CB-49F3-4BC5-B596-EDA2FBC03935}"/>
    <cellStyle name="40% - Accent5 11 3 2" xfId="14522" xr:uid="{D7CA1D98-A0D3-4171-A7A0-F84A67ECDDDC}"/>
    <cellStyle name="40% - Accent5 11 4" xfId="11115" xr:uid="{957F5550-385A-4F59-8E65-1A756979F484}"/>
    <cellStyle name="40% - Accent5 11 5" xfId="4422" xr:uid="{74759113-EC9F-4C99-A767-C5B177CAC194}"/>
    <cellStyle name="40% - Accent5 12" xfId="295" xr:uid="{B874C892-593D-485A-A540-FC772AC7A094}"/>
    <cellStyle name="40% - Accent5 12 2" xfId="1878" xr:uid="{17021E9B-0690-4C8E-99DF-A9F3CF4DB955}"/>
    <cellStyle name="40% - Accent5 12 2 2" xfId="8591" xr:uid="{47D586E8-1483-4ED2-BC0B-0DAC6F118BAA}"/>
    <cellStyle name="40% - Accent5 12 2 2 2" xfId="15284" xr:uid="{093D0B11-AFE4-4461-A326-77073FFE66A7}"/>
    <cellStyle name="40% - Accent5 12 2 3" xfId="11877" xr:uid="{7D6EA79A-FBD3-4780-A6B9-73741A2154A3}"/>
    <cellStyle name="40% - Accent5 12 2 4" xfId="5184" xr:uid="{975212EE-D437-45F4-897F-48DC427F65ED}"/>
    <cellStyle name="40% - Accent5 12 3" xfId="7008" xr:uid="{DA261C6F-85A9-4F84-A524-945CD9F7D856}"/>
    <cellStyle name="40% - Accent5 12 3 2" xfId="13701" xr:uid="{F77B0FE5-664D-4A22-A51D-1D6699B83DAB}"/>
    <cellStyle name="40% - Accent5 12 4" xfId="10294" xr:uid="{B53E3570-B619-405C-AB52-F2D552B8EC61}"/>
    <cellStyle name="40% - Accent5 12 5" xfId="3601" xr:uid="{4292915B-D9DF-4FA2-AFBB-BAAC950AA0E5}"/>
    <cellStyle name="40% - Accent5 13" xfId="1757" xr:uid="{9C80DF1E-611B-46BC-AB4B-FE96BAA3BC34}"/>
    <cellStyle name="40% - Accent5 13 2" xfId="8470" xr:uid="{1773B90E-C796-44FF-9AA1-947EFFBCECA6}"/>
    <cellStyle name="40% - Accent5 13 2 2" xfId="15163" xr:uid="{087BF7B9-94D6-491E-9EFE-6698595F04A3}"/>
    <cellStyle name="40% - Accent5 13 3" xfId="11756" xr:uid="{E45CA205-8358-44D0-96DA-695CF3ACA2D8}"/>
    <cellStyle name="40% - Accent5 13 4" xfId="5063" xr:uid="{9C868DDC-0B1B-4F49-94BE-32A8A8E44BE8}"/>
    <cellStyle name="40% - Accent5 14" xfId="3340" xr:uid="{0B934BCD-069B-48AD-AB9F-2E8104E83905}"/>
    <cellStyle name="40% - Accent5 14 2" xfId="10053" xr:uid="{374D2DEB-7985-41DF-BBE2-6E67D7BB5006}"/>
    <cellStyle name="40% - Accent5 14 2 2" xfId="16746" xr:uid="{06F34A25-9D28-4219-9AF5-ED0196C0A5CA}"/>
    <cellStyle name="40% - Accent5 14 3" xfId="13339" xr:uid="{4002A777-BE32-41E6-8B39-B90D534A5940}"/>
    <cellStyle name="40% - Accent5 14 4" xfId="6646" xr:uid="{C80850BA-89EE-41DC-A1B4-48BE6BA3B506}"/>
    <cellStyle name="40% - Accent5 15" xfId="174" xr:uid="{3B15B3E8-30D7-4B69-B5C6-EB9CEAC4EC4C}"/>
    <cellStyle name="40% - Accent5 15 2" xfId="13580" xr:uid="{1F835B2F-26DB-424A-B74A-B0C41D6627CF}"/>
    <cellStyle name="40% - Accent5 15 3" xfId="6887" xr:uid="{0FBB3DB8-CA1A-49C2-B043-A2ED6EC62BF5}"/>
    <cellStyle name="40% - Accent5 16" xfId="3465" xr:uid="{6EB16DD1-0EB4-4DEC-94F6-542A0F1B4841}"/>
    <cellStyle name="40% - Accent5 16 2" xfId="13460" xr:uid="{A4FB1D99-9EDF-4D29-B972-B95CB2530B18}"/>
    <cellStyle name="40% - Accent5 16 3" xfId="6767" xr:uid="{25916659-04C4-47FA-B627-FCFFE1FDA090}"/>
    <cellStyle name="40% - Accent5 17" xfId="10173" xr:uid="{0478998B-5786-43E0-87A8-B167D958C251}"/>
    <cellStyle name="40% - Accent5 18" xfId="3480" xr:uid="{69E71588-44CA-4DBB-9A09-0307B9848916}"/>
    <cellStyle name="40% - Accent5 19" xfId="16870" xr:uid="{98D4CE16-B1A9-490C-B7AC-52CDE9148390}"/>
    <cellStyle name="40% - Accent5 2" xfId="62" xr:uid="{F5CF0E1C-B030-4092-BF1A-15A7F5C40A96}"/>
    <cellStyle name="40% - Accent5 2 10" xfId="309" xr:uid="{A5101F35-3202-4914-94B9-01407C20E582}"/>
    <cellStyle name="40% - Accent5 2 10 2" xfId="1892" xr:uid="{71B8D1E1-6AE6-4331-A815-1EE8B71A01B8}"/>
    <cellStyle name="40% - Accent5 2 10 2 2" xfId="8605" xr:uid="{B7D39E41-3FC2-47EE-B8E0-7B39EBB0B164}"/>
    <cellStyle name="40% - Accent5 2 10 2 2 2" xfId="15298" xr:uid="{02CF5C05-E52B-4E4A-8EC4-FC47653E806B}"/>
    <cellStyle name="40% - Accent5 2 10 2 3" xfId="11891" xr:uid="{C70BE618-5672-45A0-AE4A-0317DCA5AC21}"/>
    <cellStyle name="40% - Accent5 2 10 2 4" xfId="5198" xr:uid="{7F0B9175-9AC7-4A19-B370-01E2501C87FA}"/>
    <cellStyle name="40% - Accent5 2 10 3" xfId="7022" xr:uid="{3BF175B6-1DBD-4FDC-AC6D-61020B0FBECE}"/>
    <cellStyle name="40% - Accent5 2 10 3 2" xfId="13715" xr:uid="{8D297851-CB27-4B62-B746-107DE997C101}"/>
    <cellStyle name="40% - Accent5 2 10 4" xfId="10308" xr:uid="{D0A0835D-825B-4EFD-BDD3-B8BF64038C32}"/>
    <cellStyle name="40% - Accent5 2 10 5" xfId="3615" xr:uid="{F76CCBB9-8376-47F6-B3A0-AC3B49CB7249}"/>
    <cellStyle name="40% - Accent5 2 11" xfId="1771" xr:uid="{D0BE2323-ED2E-4CA7-8557-65487D2EA66A}"/>
    <cellStyle name="40% - Accent5 2 11 2" xfId="8484" xr:uid="{068E4234-9AFB-48BC-AE47-78F2C58375A7}"/>
    <cellStyle name="40% - Accent5 2 11 2 2" xfId="15177" xr:uid="{E38B8862-AB77-4C4D-85F2-65DB3C50E4C9}"/>
    <cellStyle name="40% - Accent5 2 11 3" xfId="11770" xr:uid="{CC909549-F992-4105-AA3E-26108E0F3DB9}"/>
    <cellStyle name="40% - Accent5 2 11 4" xfId="5077" xr:uid="{C640B78E-8973-4098-A4AA-169330FAFE80}"/>
    <cellStyle name="40% - Accent5 2 12" xfId="3354" xr:uid="{AD02162E-5E21-4058-8BCD-289FABEA1196}"/>
    <cellStyle name="40% - Accent5 2 12 2" xfId="10067" xr:uid="{0071C740-66EF-402D-86D0-5CA1F83A0D52}"/>
    <cellStyle name="40% - Accent5 2 12 2 2" xfId="16760" xr:uid="{43EC03B4-10B9-4E15-B671-B0951A863AF6}"/>
    <cellStyle name="40% - Accent5 2 12 3" xfId="13353" xr:uid="{2A2E112A-ED8B-43C7-8E7E-819B3B656BB3}"/>
    <cellStyle name="40% - Accent5 2 12 4" xfId="6660" xr:uid="{3C0CA5D6-D179-4107-A348-484D4325D324}"/>
    <cellStyle name="40% - Accent5 2 13" xfId="188" xr:uid="{0950D862-822E-402B-A50D-462A6193B596}"/>
    <cellStyle name="40% - Accent5 2 13 2" xfId="13594" xr:uid="{6E26F761-8937-4608-816D-3E4526391D6F}"/>
    <cellStyle name="40% - Accent5 2 13 3" xfId="6901" xr:uid="{D66D79C3-CFE1-45D0-98A9-943DB12AE3F1}"/>
    <cellStyle name="40% - Accent5 2 14" xfId="6781" xr:uid="{A1289A4B-7C33-40AD-877E-B717B617306D}"/>
    <cellStyle name="40% - Accent5 2 14 2" xfId="13474" xr:uid="{DB4B8288-D4D4-47F9-BE1F-994F2B8840D4}"/>
    <cellStyle name="40% - Accent5 2 15" xfId="10187" xr:uid="{9AB20346-732A-4A99-A992-0605C356ED09}"/>
    <cellStyle name="40% - Accent5 2 16" xfId="3494" xr:uid="{EE39ABA7-B1D5-4B33-873C-AD7259FC9AEC}"/>
    <cellStyle name="40% - Accent5 2 2" xfId="96" xr:uid="{AB4687A3-4ADE-4306-9254-C18658CAC426}"/>
    <cellStyle name="40% - Accent5 2 2 10" xfId="1801" xr:uid="{D0C28BFE-31FB-4FDE-9DEE-047F5BA5FF07}"/>
    <cellStyle name="40% - Accent5 2 2 10 2" xfId="8514" xr:uid="{9F8315F5-1972-4C81-B323-2786B69E061A}"/>
    <cellStyle name="40% - Accent5 2 2 10 2 2" xfId="15207" xr:uid="{7059C879-9CA2-40D6-8B5E-99901F58665E}"/>
    <cellStyle name="40% - Accent5 2 2 10 3" xfId="11800" xr:uid="{6FEA60DE-B3D1-4B25-971E-EB559FC9E249}"/>
    <cellStyle name="40% - Accent5 2 2 10 4" xfId="5107" xr:uid="{D36E0E67-AB0B-4D2C-8A60-6F6C81082C9D}"/>
    <cellStyle name="40% - Accent5 2 2 11" xfId="3384" xr:uid="{C3139C89-8E26-4ED2-8708-49F20F0229A2}"/>
    <cellStyle name="40% - Accent5 2 2 11 2" xfId="10097" xr:uid="{5B45BDDD-C867-48F6-9A5F-143C38A91D11}"/>
    <cellStyle name="40% - Accent5 2 2 11 2 2" xfId="16790" xr:uid="{6A3AF27F-76C0-4979-97AE-9547F8AC1502}"/>
    <cellStyle name="40% - Accent5 2 2 11 3" xfId="13383" xr:uid="{65C4C908-EBC8-4910-8189-942F944EA459}"/>
    <cellStyle name="40% - Accent5 2 2 11 4" xfId="6690" xr:uid="{539C8A4F-241D-4741-98CB-19DB2BDD80B9}"/>
    <cellStyle name="40% - Accent5 2 2 12" xfId="218" xr:uid="{BED87C93-AC5C-4209-B25C-FB776066947D}"/>
    <cellStyle name="40% - Accent5 2 2 12 2" xfId="13624" xr:uid="{996986BC-129D-431B-A675-D4C108E55F4B}"/>
    <cellStyle name="40% - Accent5 2 2 12 3" xfId="6931" xr:uid="{FC432028-2FAB-4ABC-8AC3-4BBE04271ACA}"/>
    <cellStyle name="40% - Accent5 2 2 13" xfId="6811" xr:uid="{89D99D76-1CF4-4B04-80A7-D1F405BDF1EB}"/>
    <cellStyle name="40% - Accent5 2 2 13 2" xfId="13504" xr:uid="{A8AAE457-5906-436F-9F80-31FB456655B9}"/>
    <cellStyle name="40% - Accent5 2 2 14" xfId="10217" xr:uid="{0AA833E2-C002-47F2-909B-5898E8470243}"/>
    <cellStyle name="40% - Accent5 2 2 15" xfId="3524" xr:uid="{117682E2-5A1D-41E7-90FA-165F1B06EFD0}"/>
    <cellStyle name="40% - Accent5 2 2 2" xfId="738" xr:uid="{338F4BAD-F4FB-480C-8991-E131D8057968}"/>
    <cellStyle name="40% - Accent5 2 2 2 2" xfId="995" xr:uid="{E0440735-28ED-4BA9-B733-63164BD844BE}"/>
    <cellStyle name="40% - Accent5 2 2 2 2 2" xfId="1675" xr:uid="{D7CC79D1-8612-4616-806B-2F89F0787EDD}"/>
    <cellStyle name="40% - Accent5 2 2 2 2 2 2" xfId="3258" xr:uid="{1A8F112E-CFFC-4886-ADCB-66472A993BA4}"/>
    <cellStyle name="40% - Accent5 2 2 2 2 2 2 2" xfId="9971" xr:uid="{4980D474-5E4E-498A-8D38-56785C351426}"/>
    <cellStyle name="40% - Accent5 2 2 2 2 2 2 2 2" xfId="16664" xr:uid="{86073A04-6266-4460-8A6A-A500A653571A}"/>
    <cellStyle name="40% - Accent5 2 2 2 2 2 2 3" xfId="13257" xr:uid="{A64C6785-681A-472F-B938-7B989FC568AC}"/>
    <cellStyle name="40% - Accent5 2 2 2 2 2 2 4" xfId="6564" xr:uid="{666E8E66-26A8-4917-9915-18F666EDB261}"/>
    <cellStyle name="40% - Accent5 2 2 2 2 2 3" xfId="8388" xr:uid="{3DC199F0-DB81-4EE8-97F3-349C40BC0F1E}"/>
    <cellStyle name="40% - Accent5 2 2 2 2 2 3 2" xfId="15081" xr:uid="{7DBAD10F-93CA-4348-A391-70113BFAA571}"/>
    <cellStyle name="40% - Accent5 2 2 2 2 2 4" xfId="11674" xr:uid="{BFCE1B34-0097-4C33-B023-60AF6EC94A67}"/>
    <cellStyle name="40% - Accent5 2 2 2 2 2 5" xfId="4981" xr:uid="{419277AE-FE97-468B-9433-3C2514B44F54}"/>
    <cellStyle name="40% - Accent5 2 2 2 2 3" xfId="2578" xr:uid="{322FA7F8-433B-45F0-8BC4-64CF6EF41B1C}"/>
    <cellStyle name="40% - Accent5 2 2 2 2 3 2" xfId="9291" xr:uid="{2EDF3521-46A9-4D02-BB69-D958B0FB5876}"/>
    <cellStyle name="40% - Accent5 2 2 2 2 3 2 2" xfId="15984" xr:uid="{7272F530-3E04-48F9-B3A8-716A92D3D137}"/>
    <cellStyle name="40% - Accent5 2 2 2 2 3 3" xfId="12577" xr:uid="{D8514059-7825-443C-B855-5134430BABB0}"/>
    <cellStyle name="40% - Accent5 2 2 2 2 3 4" xfId="5884" xr:uid="{2774902C-9288-4759-8E98-0034215D0CB4}"/>
    <cellStyle name="40% - Accent5 2 2 2 2 4" xfId="7708" xr:uid="{94D58639-FBB1-4530-87FA-5BA462D5270C}"/>
    <cellStyle name="40% - Accent5 2 2 2 2 4 2" xfId="14401" xr:uid="{BC82BA30-C4D6-4069-81B4-6D2165D39198}"/>
    <cellStyle name="40% - Accent5 2 2 2 2 5" xfId="10994" xr:uid="{9E96767F-9B0C-4578-983F-378B98C661D1}"/>
    <cellStyle name="40% - Accent5 2 2 2 2 6" xfId="4301" xr:uid="{5F6F56F0-82FD-488C-8731-B4C8EE83FB1B}"/>
    <cellStyle name="40% - Accent5 2 2 2 3" xfId="1418" xr:uid="{CBADA933-B63C-4B90-A101-9215519ACD7D}"/>
    <cellStyle name="40% - Accent5 2 2 2 3 2" xfId="3001" xr:uid="{BB899009-4C65-4C3B-BE87-6F93725DEC1A}"/>
    <cellStyle name="40% - Accent5 2 2 2 3 2 2" xfId="9714" xr:uid="{57245E30-F252-4D39-9E34-2660627B9E78}"/>
    <cellStyle name="40% - Accent5 2 2 2 3 2 2 2" xfId="16407" xr:uid="{402EDC3B-5A62-494E-9125-72AF6B84B9BE}"/>
    <cellStyle name="40% - Accent5 2 2 2 3 2 3" xfId="13000" xr:uid="{94A5FEC5-5D33-4FAF-A232-0EF477A1822C}"/>
    <cellStyle name="40% - Accent5 2 2 2 3 2 4" xfId="6307" xr:uid="{F3CA7F09-28B7-4E2E-AC9C-7BC7B404CD9B}"/>
    <cellStyle name="40% - Accent5 2 2 2 3 3" xfId="8131" xr:uid="{BB6A6891-B613-431A-8D1C-DBA874E69BF1}"/>
    <cellStyle name="40% - Accent5 2 2 2 3 3 2" xfId="14824" xr:uid="{6CF855A7-40F0-4BB4-854B-1EC8BE60D84E}"/>
    <cellStyle name="40% - Accent5 2 2 2 3 4" xfId="11417" xr:uid="{17FEB748-DBC9-4F5B-A56A-8A3A69D10780}"/>
    <cellStyle name="40% - Accent5 2 2 2 3 5" xfId="4724" xr:uid="{EBC86D91-6EAD-44C7-8080-5535BFE64DE1}"/>
    <cellStyle name="40% - Accent5 2 2 2 4" xfId="2321" xr:uid="{9E0C6BD6-093F-42C6-B1B7-CEA214A760D2}"/>
    <cellStyle name="40% - Accent5 2 2 2 4 2" xfId="9034" xr:uid="{4033FD18-54BA-4BE4-9B09-4ACA6A9CC29A}"/>
    <cellStyle name="40% - Accent5 2 2 2 4 2 2" xfId="15727" xr:uid="{EFEF1961-ACFE-48E6-94A9-4681D9AD631A}"/>
    <cellStyle name="40% - Accent5 2 2 2 4 3" xfId="12320" xr:uid="{486B16CB-7F09-433F-9D6A-51C737B55B1F}"/>
    <cellStyle name="40% - Accent5 2 2 2 4 4" xfId="5627" xr:uid="{1BA9F889-9BA5-47C5-8CC7-4401E8C32FB0}"/>
    <cellStyle name="40% - Accent5 2 2 2 5" xfId="7451" xr:uid="{AD671269-166D-4691-8D2C-337F5CC71878}"/>
    <cellStyle name="40% - Accent5 2 2 2 5 2" xfId="14144" xr:uid="{C3754601-F615-4E70-A8E6-934D069B7855}"/>
    <cellStyle name="40% - Accent5 2 2 2 6" xfId="10737" xr:uid="{B2409189-CD39-44BF-86C8-F1D58266146F}"/>
    <cellStyle name="40% - Accent5 2 2 2 7" xfId="4044" xr:uid="{72EA3DAF-19AB-412A-84BB-3BAFFF4B2372}"/>
    <cellStyle name="40% - Accent5 2 2 3" xfId="737" xr:uid="{1D79216C-D62D-45F2-8248-03B6326B5EE6}"/>
    <cellStyle name="40% - Accent5 2 2 3 2" xfId="994" xr:uid="{7C7A8391-FAF6-439C-9A98-6DFD9993A761}"/>
    <cellStyle name="40% - Accent5 2 2 3 2 2" xfId="1674" xr:uid="{C21F260D-0577-4470-A642-CD3D2C98D37C}"/>
    <cellStyle name="40% - Accent5 2 2 3 2 2 2" xfId="3257" xr:uid="{4603F940-8032-4E39-9B42-B8DBD08E36A2}"/>
    <cellStyle name="40% - Accent5 2 2 3 2 2 2 2" xfId="9970" xr:uid="{340BFCAC-0709-4F8D-8AA9-EE3A7B53709D}"/>
    <cellStyle name="40% - Accent5 2 2 3 2 2 2 2 2" xfId="16663" xr:uid="{278E5F72-3D6A-45F8-BF9B-F7241304517B}"/>
    <cellStyle name="40% - Accent5 2 2 3 2 2 2 3" xfId="13256" xr:uid="{0626C3F5-5315-467F-80B5-465E33B25034}"/>
    <cellStyle name="40% - Accent5 2 2 3 2 2 2 4" xfId="6563" xr:uid="{505E910A-2439-42F4-BFC0-59F996398698}"/>
    <cellStyle name="40% - Accent5 2 2 3 2 2 3" xfId="8387" xr:uid="{E484954C-A240-45BF-80A0-0ED02B3AD814}"/>
    <cellStyle name="40% - Accent5 2 2 3 2 2 3 2" xfId="15080" xr:uid="{74437A72-C4A2-4B96-9272-4086B2E46A38}"/>
    <cellStyle name="40% - Accent5 2 2 3 2 2 4" xfId="11673" xr:uid="{CCFAE453-7A72-46ED-BB11-09176E91F419}"/>
    <cellStyle name="40% - Accent5 2 2 3 2 2 5" xfId="4980" xr:uid="{618EB889-8CA2-4D43-B114-682AB97E1B91}"/>
    <cellStyle name="40% - Accent5 2 2 3 2 3" xfId="2577" xr:uid="{1EDF4678-25E8-4ED6-97B6-012ADEDA67AE}"/>
    <cellStyle name="40% - Accent5 2 2 3 2 3 2" xfId="9290" xr:uid="{2D305ED6-0685-4D60-A08E-315C100AF3B7}"/>
    <cellStyle name="40% - Accent5 2 2 3 2 3 2 2" xfId="15983" xr:uid="{C9099C44-6AAD-45BA-B6DB-1103683D120F}"/>
    <cellStyle name="40% - Accent5 2 2 3 2 3 3" xfId="12576" xr:uid="{CE94A926-6713-4E57-B645-6E76FCD4EC56}"/>
    <cellStyle name="40% - Accent5 2 2 3 2 3 4" xfId="5883" xr:uid="{4E6634C9-834D-456D-BE17-F810C2E5B211}"/>
    <cellStyle name="40% - Accent5 2 2 3 2 4" xfId="7707" xr:uid="{F7E8D86A-66CF-4B2F-9FF4-F999084E2A40}"/>
    <cellStyle name="40% - Accent5 2 2 3 2 4 2" xfId="14400" xr:uid="{FD5D9693-03F2-4D62-9D71-85C2CDBE0B3B}"/>
    <cellStyle name="40% - Accent5 2 2 3 2 5" xfId="10993" xr:uid="{ECF763D0-C15F-47BE-B888-5E4AEC28FF66}"/>
    <cellStyle name="40% - Accent5 2 2 3 2 6" xfId="4300" xr:uid="{C2CCF399-F00C-403A-9781-3F2C9AA5EDE9}"/>
    <cellStyle name="40% - Accent5 2 2 3 3" xfId="1417" xr:uid="{98F80BB2-273D-4292-83C0-AFCF353DC18D}"/>
    <cellStyle name="40% - Accent5 2 2 3 3 2" xfId="3000" xr:uid="{061B1BA8-4E4F-42DC-B7A4-B328AD58E1AF}"/>
    <cellStyle name="40% - Accent5 2 2 3 3 2 2" xfId="9713" xr:uid="{BB30BEF1-64F1-474E-B534-3DD4CF1398B4}"/>
    <cellStyle name="40% - Accent5 2 2 3 3 2 2 2" xfId="16406" xr:uid="{1B33A2D8-0514-4C47-A162-1F4058E48F28}"/>
    <cellStyle name="40% - Accent5 2 2 3 3 2 3" xfId="12999" xr:uid="{4D5C5DDD-04C4-46F7-90A2-6CAC2DDAF6D9}"/>
    <cellStyle name="40% - Accent5 2 2 3 3 2 4" xfId="6306" xr:uid="{E47B70DC-7E43-4A2D-BB63-2129F6414AC1}"/>
    <cellStyle name="40% - Accent5 2 2 3 3 3" xfId="8130" xr:uid="{2DC019AB-0E60-4CAC-A72D-C61A01975129}"/>
    <cellStyle name="40% - Accent5 2 2 3 3 3 2" xfId="14823" xr:uid="{3EE2A756-6D0E-4119-B453-CB419AC0C0CA}"/>
    <cellStyle name="40% - Accent5 2 2 3 3 4" xfId="11416" xr:uid="{0AACCA9A-69CD-46A9-B1B3-815885669EF4}"/>
    <cellStyle name="40% - Accent5 2 2 3 3 5" xfId="4723" xr:uid="{CFFF1869-1E2F-4778-974F-3E18B5823180}"/>
    <cellStyle name="40% - Accent5 2 2 3 4" xfId="2320" xr:uid="{08942D75-F2E5-4DFC-8DC0-50C6578352FA}"/>
    <cellStyle name="40% - Accent5 2 2 3 4 2" xfId="9033" xr:uid="{F4C8F5ED-1A04-4E7A-B0EC-EEE37162AE56}"/>
    <cellStyle name="40% - Accent5 2 2 3 4 2 2" xfId="15726" xr:uid="{FAFC8C5C-8F2C-4F90-B1E6-3DB944CCDA37}"/>
    <cellStyle name="40% - Accent5 2 2 3 4 3" xfId="12319" xr:uid="{5CEE2F3A-127C-421C-9678-CEDA077C5415}"/>
    <cellStyle name="40% - Accent5 2 2 3 4 4" xfId="5626" xr:uid="{EA7F1C31-96F2-4BD3-B982-D5281802AAA3}"/>
    <cellStyle name="40% - Accent5 2 2 3 5" xfId="7450" xr:uid="{E58472F1-E6A2-4081-B989-7BEBD149D535}"/>
    <cellStyle name="40% - Accent5 2 2 3 5 2" xfId="14143" xr:uid="{E7E5CA8F-BBAD-46E4-85E4-BDB4210BEC1E}"/>
    <cellStyle name="40% - Accent5 2 2 3 6" xfId="10736" xr:uid="{1A0D940E-C609-4FF9-97DA-1406C502A9A2}"/>
    <cellStyle name="40% - Accent5 2 2 3 7" xfId="4043" xr:uid="{F51CE387-3A79-44CE-AF05-22D6E374FF9D}"/>
    <cellStyle name="40% - Accent5 2 2 4" xfId="607" xr:uid="{16D4CE45-5B0C-4FE2-8464-A75F316649B6}"/>
    <cellStyle name="40% - Accent5 2 2 4 2" xfId="1287" xr:uid="{1925F5C8-F52E-4FAA-8F1B-37BDCB68D95F}"/>
    <cellStyle name="40% - Accent5 2 2 4 2 2" xfId="2870" xr:uid="{B6102FB4-9AC6-4FF2-9E8E-D97D89B372CB}"/>
    <cellStyle name="40% - Accent5 2 2 4 2 2 2" xfId="9583" xr:uid="{C14167FB-502F-42C9-9F45-06004BAB9AAE}"/>
    <cellStyle name="40% - Accent5 2 2 4 2 2 2 2" xfId="16276" xr:uid="{451F3871-951F-4F72-AA04-A5D4CAEC3D5F}"/>
    <cellStyle name="40% - Accent5 2 2 4 2 2 3" xfId="12869" xr:uid="{514BCD6F-ED23-49FD-A94B-D751F1E86864}"/>
    <cellStyle name="40% - Accent5 2 2 4 2 2 4" xfId="6176" xr:uid="{A5148208-3C8A-496C-9C1F-B8204A36D6D8}"/>
    <cellStyle name="40% - Accent5 2 2 4 2 3" xfId="8000" xr:uid="{BB49E9D3-7CE3-4F2E-8C78-2623F703532F}"/>
    <cellStyle name="40% - Accent5 2 2 4 2 3 2" xfId="14693" xr:uid="{D308A33B-0547-42A4-B323-7A92E9E21F57}"/>
    <cellStyle name="40% - Accent5 2 2 4 2 4" xfId="11286" xr:uid="{10A6F04E-20A2-4A42-B0FF-0DE14ED92495}"/>
    <cellStyle name="40% - Accent5 2 2 4 2 5" xfId="4593" xr:uid="{626298E3-19FE-4572-AD44-9DF1D89271E4}"/>
    <cellStyle name="40% - Accent5 2 2 4 3" xfId="2190" xr:uid="{CA5E246E-110D-4056-B1FF-D90203612DFE}"/>
    <cellStyle name="40% - Accent5 2 2 4 3 2" xfId="8903" xr:uid="{A6DB7C2E-CC15-48BA-864C-C62A61ABB613}"/>
    <cellStyle name="40% - Accent5 2 2 4 3 2 2" xfId="15596" xr:uid="{E78D5996-727C-4DC8-9B15-85CE8392AC68}"/>
    <cellStyle name="40% - Accent5 2 2 4 3 3" xfId="12189" xr:uid="{CA2CED43-4E81-482F-8DB3-BAB690BFF982}"/>
    <cellStyle name="40% - Accent5 2 2 4 3 4" xfId="5496" xr:uid="{692D6A6F-37D7-4864-9917-6EBB449764F5}"/>
    <cellStyle name="40% - Accent5 2 2 4 4" xfId="7320" xr:uid="{1730F32C-64CF-4771-A0DC-1CA77B901C44}"/>
    <cellStyle name="40% - Accent5 2 2 4 4 2" xfId="14013" xr:uid="{A7A55FE9-1CBF-4C8F-8E02-048C38AD405A}"/>
    <cellStyle name="40% - Accent5 2 2 4 5" xfId="10606" xr:uid="{CE12D660-00A9-4866-B47E-AACC3EA96F81}"/>
    <cellStyle name="40% - Accent5 2 2 4 6" xfId="3913" xr:uid="{54849842-60D0-4E2E-8780-C013D0B7EC9C}"/>
    <cellStyle name="40% - Accent5 2 2 5" xfId="864" xr:uid="{D7AD8E04-7627-4E10-A5FE-626FC4D085C1}"/>
    <cellStyle name="40% - Accent5 2 2 5 2" xfId="1544" xr:uid="{644EAA16-1296-4CC9-BFF1-768B27A6FF35}"/>
    <cellStyle name="40% - Accent5 2 2 5 2 2" xfId="3127" xr:uid="{ECE5D784-F822-4A9A-A2E5-4EDAB43A5E14}"/>
    <cellStyle name="40% - Accent5 2 2 5 2 2 2" xfId="9840" xr:uid="{EE224106-6148-4322-A1FD-43D76C331066}"/>
    <cellStyle name="40% - Accent5 2 2 5 2 2 2 2" xfId="16533" xr:uid="{C7D80CC5-5560-4AD1-83F5-BB45377013B7}"/>
    <cellStyle name="40% - Accent5 2 2 5 2 2 3" xfId="13126" xr:uid="{4ED15792-1CBB-4CC3-BD09-F3ACA49C146E}"/>
    <cellStyle name="40% - Accent5 2 2 5 2 2 4" xfId="6433" xr:uid="{F64C4464-AAFE-49EC-9441-A489E627697B}"/>
    <cellStyle name="40% - Accent5 2 2 5 2 3" xfId="8257" xr:uid="{28A5B345-11C8-41BC-A72A-43F64981E7D9}"/>
    <cellStyle name="40% - Accent5 2 2 5 2 3 2" xfId="14950" xr:uid="{73B47791-FA4C-45FA-871C-E9906AEE1854}"/>
    <cellStyle name="40% - Accent5 2 2 5 2 4" xfId="11543" xr:uid="{B8AAA5FB-CCCF-4E4C-850B-2368D480DCCD}"/>
    <cellStyle name="40% - Accent5 2 2 5 2 5" xfId="4850" xr:uid="{2C9858F7-5A02-499D-99C3-4B53A700194C}"/>
    <cellStyle name="40% - Accent5 2 2 5 3" xfId="2447" xr:uid="{A103F498-C5E3-453F-9DA4-8137924DB797}"/>
    <cellStyle name="40% - Accent5 2 2 5 3 2" xfId="9160" xr:uid="{D15F9143-B0FC-43C8-8AA5-5954FF543B4B}"/>
    <cellStyle name="40% - Accent5 2 2 5 3 2 2" xfId="15853" xr:uid="{55B30826-244B-47DD-836C-82969D9BA796}"/>
    <cellStyle name="40% - Accent5 2 2 5 3 3" xfId="12446" xr:uid="{9D3C85DA-B987-4AC7-8FFD-591A7A1FF76D}"/>
    <cellStyle name="40% - Accent5 2 2 5 3 4" xfId="5753" xr:uid="{C7AA3488-419C-4038-9089-6C235E62F7B0}"/>
    <cellStyle name="40% - Accent5 2 2 5 4" xfId="7577" xr:uid="{40D96CBA-24CB-4107-8627-9AF86195CE80}"/>
    <cellStyle name="40% - Accent5 2 2 5 4 2" xfId="14270" xr:uid="{0827FC57-5A48-4CBA-96A2-8C38C8BA5B42}"/>
    <cellStyle name="40% - Accent5 2 2 5 5" xfId="10863" xr:uid="{2EAA1437-71E2-4CFF-8D98-C631559DD694}"/>
    <cellStyle name="40% - Accent5 2 2 5 6" xfId="4170" xr:uid="{7C8230DF-31C1-4E1A-B538-3F14CF9DF567}"/>
    <cellStyle name="40% - Accent5 2 2 6" xfId="524" xr:uid="{0E50A445-F11B-4B69-8105-B5582412D592}"/>
    <cellStyle name="40% - Accent5 2 2 6 2" xfId="1204" xr:uid="{1FFB754B-F65A-4245-A132-9F0BB731CE47}"/>
    <cellStyle name="40% - Accent5 2 2 6 2 2" xfId="2787" xr:uid="{1A7CEC27-5BEE-4DB3-9135-2E32BA25DCCD}"/>
    <cellStyle name="40% - Accent5 2 2 6 2 2 2" xfId="9500" xr:uid="{70452721-9FE3-4967-82C5-72659E18C9D7}"/>
    <cellStyle name="40% - Accent5 2 2 6 2 2 2 2" xfId="16193" xr:uid="{E96A2FFC-A6B0-48DE-A499-1A8528848110}"/>
    <cellStyle name="40% - Accent5 2 2 6 2 2 3" xfId="12786" xr:uid="{4FE20598-87F4-462D-B873-9082C6AFC8EA}"/>
    <cellStyle name="40% - Accent5 2 2 6 2 2 4" xfId="6093" xr:uid="{D9870FE9-1EB4-4D95-B524-E7A99A7970E4}"/>
    <cellStyle name="40% - Accent5 2 2 6 2 3" xfId="7917" xr:uid="{14602EBB-0621-4612-AA9E-66E8C5156889}"/>
    <cellStyle name="40% - Accent5 2 2 6 2 3 2" xfId="14610" xr:uid="{3A0EF1CF-6907-4E04-A9F1-E8C669EDBE2F}"/>
    <cellStyle name="40% - Accent5 2 2 6 2 4" xfId="11203" xr:uid="{89AE8FC4-34CC-4243-9A24-37ACAB170ED6}"/>
    <cellStyle name="40% - Accent5 2 2 6 2 5" xfId="4510" xr:uid="{FF835ABC-551E-4A4A-9412-3CE478B933D8}"/>
    <cellStyle name="40% - Accent5 2 2 6 3" xfId="2107" xr:uid="{32D13535-24B5-4D4A-968D-F97AFF48FD83}"/>
    <cellStyle name="40% - Accent5 2 2 6 3 2" xfId="8820" xr:uid="{2D4E5F8C-8A28-44A9-A9FE-F7ED2C84FD12}"/>
    <cellStyle name="40% - Accent5 2 2 6 3 2 2" xfId="15513" xr:uid="{5D39149E-8D76-4285-A21E-45DF23D0CA10}"/>
    <cellStyle name="40% - Accent5 2 2 6 3 3" xfId="12106" xr:uid="{61ED5B1E-3611-4AF1-A4D0-FABB01B7590D}"/>
    <cellStyle name="40% - Accent5 2 2 6 3 4" xfId="5413" xr:uid="{1C782CD8-F604-4F4B-9CAE-3C2AC1F588F7}"/>
    <cellStyle name="40% - Accent5 2 2 6 4" xfId="7237" xr:uid="{77D4D5ED-6AB2-4E91-A02C-D0587F4D0906}"/>
    <cellStyle name="40% - Accent5 2 2 6 4 2" xfId="13930" xr:uid="{5155C7CA-488A-4880-8798-6152A9C77E2C}"/>
    <cellStyle name="40% - Accent5 2 2 6 5" xfId="10523" xr:uid="{85B39B3D-E68F-48EC-856D-22A61FE47EB5}"/>
    <cellStyle name="40% - Accent5 2 2 6 6" xfId="3830" xr:uid="{EED390EE-7C72-4E24-A56D-8B26B820FACA}"/>
    <cellStyle name="40% - Accent5 2 2 7" xfId="438" xr:uid="{6499599E-CE13-4CCC-B4CD-8F4E89BEB436}"/>
    <cellStyle name="40% - Accent5 2 2 7 2" xfId="2021" xr:uid="{FB5E2476-1591-426E-8F97-CD992A5BA27B}"/>
    <cellStyle name="40% - Accent5 2 2 7 2 2" xfId="8734" xr:uid="{D6A63137-7966-4E4C-AF05-30647C83147D}"/>
    <cellStyle name="40% - Accent5 2 2 7 2 2 2" xfId="15427" xr:uid="{93278CF0-2BDC-4CBF-9BD1-0533CE49A0F4}"/>
    <cellStyle name="40% - Accent5 2 2 7 2 3" xfId="12020" xr:uid="{2A62A663-77FD-4F5B-A189-C04749F6F7C8}"/>
    <cellStyle name="40% - Accent5 2 2 7 2 4" xfId="5327" xr:uid="{C773DB1B-C47C-41F1-8D56-7111904ED12A}"/>
    <cellStyle name="40% - Accent5 2 2 7 3" xfId="7151" xr:uid="{7437C90C-8FE6-46E1-BFF8-17973DB470A7}"/>
    <cellStyle name="40% - Accent5 2 2 7 3 2" xfId="13844" xr:uid="{04741AA9-66BE-4C02-AA53-93638017230D}"/>
    <cellStyle name="40% - Accent5 2 2 7 4" xfId="10437" xr:uid="{0826A8F0-AB7E-43A1-BC94-73193149C363}"/>
    <cellStyle name="40% - Accent5 2 2 7 5" xfId="3744" xr:uid="{AA67DEBF-8B2E-4901-AF95-1DF9D2AF02E4}"/>
    <cellStyle name="40% - Accent5 2 2 8" xfId="1118" xr:uid="{33D3BE4F-EC19-4483-B483-21EF72076A9C}"/>
    <cellStyle name="40% - Accent5 2 2 8 2" xfId="2701" xr:uid="{99F3A951-3D1F-4F2C-A3E0-5ECD9D22C544}"/>
    <cellStyle name="40% - Accent5 2 2 8 2 2" xfId="9414" xr:uid="{54AFFE23-C4AE-4675-AF1D-F73D826D4DF9}"/>
    <cellStyle name="40% - Accent5 2 2 8 2 2 2" xfId="16107" xr:uid="{306EBD7A-0702-4EC6-86D1-8D400FC66430}"/>
    <cellStyle name="40% - Accent5 2 2 8 2 3" xfId="12700" xr:uid="{D334D2A6-50DF-4611-AB00-B4847029851B}"/>
    <cellStyle name="40% - Accent5 2 2 8 2 4" xfId="6007" xr:uid="{F74DBE5E-DEB2-4502-A630-9CEA9EF48D8D}"/>
    <cellStyle name="40% - Accent5 2 2 8 3" xfId="7831" xr:uid="{7FC62055-8667-4FD9-8F21-9BEF9F4FA4E9}"/>
    <cellStyle name="40% - Accent5 2 2 8 3 2" xfId="14524" xr:uid="{5EB874C9-FF15-4774-B1E7-896A43D2C534}"/>
    <cellStyle name="40% - Accent5 2 2 8 4" xfId="11117" xr:uid="{1CF722C6-3C19-4D9E-AD5F-88DEA2B4EAAF}"/>
    <cellStyle name="40% - Accent5 2 2 8 5" xfId="4424" xr:uid="{D849D923-B364-4C62-98A4-5596DE2102FD}"/>
    <cellStyle name="40% - Accent5 2 2 9" xfId="339" xr:uid="{E2411634-7CD3-431E-81FF-8519773183B7}"/>
    <cellStyle name="40% - Accent5 2 2 9 2" xfId="1922" xr:uid="{011A63A9-EC52-400E-84FD-8DA0ABBB440D}"/>
    <cellStyle name="40% - Accent5 2 2 9 2 2" xfId="8635" xr:uid="{E8E03A25-6D09-427D-AAB6-21291286136C}"/>
    <cellStyle name="40% - Accent5 2 2 9 2 2 2" xfId="15328" xr:uid="{27B85D4C-8DB5-4D65-AD50-7DD0BB287561}"/>
    <cellStyle name="40% - Accent5 2 2 9 2 3" xfId="11921" xr:uid="{F924924B-1E08-440F-BBB6-7B5F34F93B37}"/>
    <cellStyle name="40% - Accent5 2 2 9 2 4" xfId="5228" xr:uid="{D5361FC4-2182-409D-8E3A-788088F55BBA}"/>
    <cellStyle name="40% - Accent5 2 2 9 3" xfId="7052" xr:uid="{5A6DC998-99B9-4E7D-85DB-015B6923A4E4}"/>
    <cellStyle name="40% - Accent5 2 2 9 3 2" xfId="13745" xr:uid="{04791474-4D8E-41DE-A345-53BDE616AFDC}"/>
    <cellStyle name="40% - Accent5 2 2 9 4" xfId="10338" xr:uid="{AF86F85F-3DB6-4942-90A0-BB9E6625F4DC}"/>
    <cellStyle name="40% - Accent5 2 2 9 5" xfId="3645" xr:uid="{C65DE79C-3C5B-4A72-95C2-16A39CAC0EA4}"/>
    <cellStyle name="40% - Accent5 2 3" xfId="739" xr:uid="{0A9AD7DA-60C1-4AE1-AE7A-7437DAEC7C9A}"/>
    <cellStyle name="40% - Accent5 2 3 2" xfId="996" xr:uid="{36DDC5E7-9C66-496A-8289-C6E5C2A68F9F}"/>
    <cellStyle name="40% - Accent5 2 3 2 2" xfId="1676" xr:uid="{C439C4AB-BF86-47FD-8B75-0B98BE9BD74F}"/>
    <cellStyle name="40% - Accent5 2 3 2 2 2" xfId="3259" xr:uid="{89C40F4D-4995-4147-AEC7-A8E922163CD4}"/>
    <cellStyle name="40% - Accent5 2 3 2 2 2 2" xfId="9972" xr:uid="{809B8885-F700-4C7D-A4CD-159A30C291D0}"/>
    <cellStyle name="40% - Accent5 2 3 2 2 2 2 2" xfId="16665" xr:uid="{BA4847A2-9F8A-45F2-B7D0-DD7CD08B0213}"/>
    <cellStyle name="40% - Accent5 2 3 2 2 2 3" xfId="13258" xr:uid="{E9F294CB-A364-433E-9053-368C7B0AEC18}"/>
    <cellStyle name="40% - Accent5 2 3 2 2 2 4" xfId="6565" xr:uid="{49E5CE6F-0BFE-4615-8962-5C0D2AD78BF6}"/>
    <cellStyle name="40% - Accent5 2 3 2 2 3" xfId="8389" xr:uid="{9076B7E4-D433-4362-8C21-DA100950A503}"/>
    <cellStyle name="40% - Accent5 2 3 2 2 3 2" xfId="15082" xr:uid="{6268B634-6A10-4F11-AD27-4524193D9ECB}"/>
    <cellStyle name="40% - Accent5 2 3 2 2 4" xfId="11675" xr:uid="{0676391C-D155-49A9-AAAC-BB039FFEC75D}"/>
    <cellStyle name="40% - Accent5 2 3 2 2 5" xfId="4982" xr:uid="{83035C04-7F75-477F-9FEC-18678D2C167D}"/>
    <cellStyle name="40% - Accent5 2 3 2 3" xfId="2579" xr:uid="{2A2BBB5E-31A1-4082-B786-420326BEC32F}"/>
    <cellStyle name="40% - Accent5 2 3 2 3 2" xfId="9292" xr:uid="{9A5A6388-A9BD-40FF-B13A-35EE7E6F199C}"/>
    <cellStyle name="40% - Accent5 2 3 2 3 2 2" xfId="15985" xr:uid="{13D161A7-F1DF-4FEC-B939-9E57F31CF580}"/>
    <cellStyle name="40% - Accent5 2 3 2 3 3" xfId="12578" xr:uid="{14DCD3AE-3123-4CEB-AF91-93826ABBA29E}"/>
    <cellStyle name="40% - Accent5 2 3 2 3 4" xfId="5885" xr:uid="{B1500773-422A-4649-8914-B73C9876CE24}"/>
    <cellStyle name="40% - Accent5 2 3 2 4" xfId="7709" xr:uid="{F0C81B98-926C-468C-A9A1-8E4EF1CDC855}"/>
    <cellStyle name="40% - Accent5 2 3 2 4 2" xfId="14402" xr:uid="{08370DC4-6EDD-46CF-A31D-9F8958959C52}"/>
    <cellStyle name="40% - Accent5 2 3 2 5" xfId="10995" xr:uid="{821781A0-8609-4828-A20B-1D237AA3A626}"/>
    <cellStyle name="40% - Accent5 2 3 2 6" xfId="4302" xr:uid="{E3A224FE-A1B7-46CC-932A-12304021D274}"/>
    <cellStyle name="40% - Accent5 2 3 3" xfId="1419" xr:uid="{4D2CD150-E1DD-4BCA-ADE4-91E6AAF20794}"/>
    <cellStyle name="40% - Accent5 2 3 3 2" xfId="3002" xr:uid="{4923E4A4-C73D-450C-B7AF-073950F5914F}"/>
    <cellStyle name="40% - Accent5 2 3 3 2 2" xfId="9715" xr:uid="{E757502D-CD04-4110-ACDC-00687C67FA3B}"/>
    <cellStyle name="40% - Accent5 2 3 3 2 2 2" xfId="16408" xr:uid="{FFF06C93-0B4F-4B10-A2F5-B9607B51DC5E}"/>
    <cellStyle name="40% - Accent5 2 3 3 2 3" xfId="13001" xr:uid="{E3FD27E8-2D05-4DD9-BB68-4EB0CDA7714D}"/>
    <cellStyle name="40% - Accent5 2 3 3 2 4" xfId="6308" xr:uid="{775E37CC-AAB5-41F7-90CA-0610EAD28214}"/>
    <cellStyle name="40% - Accent5 2 3 3 3" xfId="8132" xr:uid="{1E4479A7-2201-4928-99C9-3CBD6539C3EA}"/>
    <cellStyle name="40% - Accent5 2 3 3 3 2" xfId="14825" xr:uid="{08E668C0-FA96-486A-BE0B-240FD7F090FB}"/>
    <cellStyle name="40% - Accent5 2 3 3 4" xfId="11418" xr:uid="{A03F7900-349D-493A-836B-F37306E725BA}"/>
    <cellStyle name="40% - Accent5 2 3 3 5" xfId="4725" xr:uid="{40221E7B-70A4-4F33-9D4F-6AA63D4687A3}"/>
    <cellStyle name="40% - Accent5 2 3 4" xfId="2322" xr:uid="{EF0F98B3-D248-4B9D-B87E-539CD4603589}"/>
    <cellStyle name="40% - Accent5 2 3 4 2" xfId="9035" xr:uid="{443BF42C-A412-4720-9DF5-21AEF55D2084}"/>
    <cellStyle name="40% - Accent5 2 3 4 2 2" xfId="15728" xr:uid="{CB868737-82EC-4F62-AECD-328606D8406B}"/>
    <cellStyle name="40% - Accent5 2 3 4 3" xfId="12321" xr:uid="{F3E9F922-1F09-45BC-B364-001F710FAAAA}"/>
    <cellStyle name="40% - Accent5 2 3 4 4" xfId="5628" xr:uid="{E86878C0-A8E6-4872-9C11-AAB24CE10EAF}"/>
    <cellStyle name="40% - Accent5 2 3 5" xfId="7452" xr:uid="{B78AFB97-EF59-43F7-AD7D-E18FCDD7E511}"/>
    <cellStyle name="40% - Accent5 2 3 5 2" xfId="14145" xr:uid="{86545F0D-AC20-44C1-96B2-666932FF9787}"/>
    <cellStyle name="40% - Accent5 2 3 6" xfId="10738" xr:uid="{7CB014C8-8159-4857-BA1B-8347EC7993B3}"/>
    <cellStyle name="40% - Accent5 2 3 7" xfId="4045" xr:uid="{7A891C7F-E337-40D0-ABDD-F145091AB45C}"/>
    <cellStyle name="40% - Accent5 2 4" xfId="736" xr:uid="{A6CF0AEC-B9DF-4515-9115-BE2C8F623CA6}"/>
    <cellStyle name="40% - Accent5 2 4 2" xfId="993" xr:uid="{7E1FAA63-DBFC-405C-923C-EA91A6000268}"/>
    <cellStyle name="40% - Accent5 2 4 2 2" xfId="1673" xr:uid="{02911EE7-1482-4D6B-9CB0-4ADE98DDF239}"/>
    <cellStyle name="40% - Accent5 2 4 2 2 2" xfId="3256" xr:uid="{097E0EA1-A9BD-4772-98D9-A6F8FE0AB254}"/>
    <cellStyle name="40% - Accent5 2 4 2 2 2 2" xfId="9969" xr:uid="{5CA26BAB-06D4-446C-8161-128C8D901939}"/>
    <cellStyle name="40% - Accent5 2 4 2 2 2 2 2" xfId="16662" xr:uid="{59DE3B2F-2C6F-407D-B815-FCFB0E17B2E5}"/>
    <cellStyle name="40% - Accent5 2 4 2 2 2 3" xfId="13255" xr:uid="{0ABE5B0B-BA34-4110-B6A0-1BC2030F1527}"/>
    <cellStyle name="40% - Accent5 2 4 2 2 2 4" xfId="6562" xr:uid="{74F95F35-B96C-4F3F-9AC1-4F80BC2F963A}"/>
    <cellStyle name="40% - Accent5 2 4 2 2 3" xfId="8386" xr:uid="{303825D5-B402-4BEE-8236-939DB1083A5E}"/>
    <cellStyle name="40% - Accent5 2 4 2 2 3 2" xfId="15079" xr:uid="{9B4A4133-B1F9-4B48-B70A-F20E966703F4}"/>
    <cellStyle name="40% - Accent5 2 4 2 2 4" xfId="11672" xr:uid="{C00F5AA3-7AA0-4DCE-AFD6-CEE6F47EFB00}"/>
    <cellStyle name="40% - Accent5 2 4 2 2 5" xfId="4979" xr:uid="{0B89C643-C1CC-4340-AFB7-DB7E699E7FBF}"/>
    <cellStyle name="40% - Accent5 2 4 2 3" xfId="2576" xr:uid="{B54B8659-919F-4238-99C9-01F949CC61DB}"/>
    <cellStyle name="40% - Accent5 2 4 2 3 2" xfId="9289" xr:uid="{8FE41CFA-E6C6-4014-9E9D-82B42153F42F}"/>
    <cellStyle name="40% - Accent5 2 4 2 3 2 2" xfId="15982" xr:uid="{50FAA6D3-0288-4787-9448-583A3F8BC78E}"/>
    <cellStyle name="40% - Accent5 2 4 2 3 3" xfId="12575" xr:uid="{B0D1A8A3-A8A5-4AB6-A019-4F9206ED07FA}"/>
    <cellStyle name="40% - Accent5 2 4 2 3 4" xfId="5882" xr:uid="{E204A31A-B40F-4214-9AA4-ABAC019C7DCF}"/>
    <cellStyle name="40% - Accent5 2 4 2 4" xfId="7706" xr:uid="{E7CF3D09-4599-4EEF-B523-85F0C03704DB}"/>
    <cellStyle name="40% - Accent5 2 4 2 4 2" xfId="14399" xr:uid="{6DDAE339-596E-4763-85A6-8CDDB2D7EC91}"/>
    <cellStyle name="40% - Accent5 2 4 2 5" xfId="10992" xr:uid="{2046494F-A7E7-4D91-A889-0373668D859D}"/>
    <cellStyle name="40% - Accent5 2 4 2 6" xfId="4299" xr:uid="{B0875460-BABA-4EF2-A4E5-DE1D6E27D210}"/>
    <cellStyle name="40% - Accent5 2 4 3" xfId="1416" xr:uid="{0159C877-2F89-4D0E-9F3E-3080AF05D89E}"/>
    <cellStyle name="40% - Accent5 2 4 3 2" xfId="2999" xr:uid="{B8386A47-79F2-4BAC-8821-229849333687}"/>
    <cellStyle name="40% - Accent5 2 4 3 2 2" xfId="9712" xr:uid="{D7C05847-5F30-478C-A045-F1F2464D45A8}"/>
    <cellStyle name="40% - Accent5 2 4 3 2 2 2" xfId="16405" xr:uid="{47782954-DD49-4166-948E-F3A0D9016E5E}"/>
    <cellStyle name="40% - Accent5 2 4 3 2 3" xfId="12998" xr:uid="{A60716E7-CB39-45B3-A742-83C493205EDC}"/>
    <cellStyle name="40% - Accent5 2 4 3 2 4" xfId="6305" xr:uid="{3B0EDEAE-9825-46F5-A1FF-2BB287B52E51}"/>
    <cellStyle name="40% - Accent5 2 4 3 3" xfId="8129" xr:uid="{BF6A7988-C247-4F65-B9CB-D8FCF3823628}"/>
    <cellStyle name="40% - Accent5 2 4 3 3 2" xfId="14822" xr:uid="{47C2F982-86B1-45CC-9023-E2E3BBD75459}"/>
    <cellStyle name="40% - Accent5 2 4 3 4" xfId="11415" xr:uid="{96F30B1B-D289-4F85-9BE4-786BD28E7E1D}"/>
    <cellStyle name="40% - Accent5 2 4 3 5" xfId="4722" xr:uid="{F5E31318-4621-411E-82F0-DA2092925893}"/>
    <cellStyle name="40% - Accent5 2 4 4" xfId="2319" xr:uid="{4BE5273A-7832-4B30-B1B3-D06AA4FC270D}"/>
    <cellStyle name="40% - Accent5 2 4 4 2" xfId="9032" xr:uid="{0D212E5B-1465-4AE8-907D-996A76CA0776}"/>
    <cellStyle name="40% - Accent5 2 4 4 2 2" xfId="15725" xr:uid="{695BA3E0-34AA-4121-B77A-AD383A2FCE65}"/>
    <cellStyle name="40% - Accent5 2 4 4 3" xfId="12318" xr:uid="{F204F74E-DA65-40BF-BDDE-1BDC0A4A4367}"/>
    <cellStyle name="40% - Accent5 2 4 4 4" xfId="5625" xr:uid="{04194ADF-697C-4E84-8592-9A3CB0C50134}"/>
    <cellStyle name="40% - Accent5 2 4 5" xfId="7449" xr:uid="{8B31A750-24E6-4401-9968-C71A32CA43F1}"/>
    <cellStyle name="40% - Accent5 2 4 5 2" xfId="14142" xr:uid="{8702C6CD-900F-470F-949B-1FEAB27EFE99}"/>
    <cellStyle name="40% - Accent5 2 4 6" xfId="10735" xr:uid="{F1ECA056-629A-4D52-BDFA-3174EED3FF24}"/>
    <cellStyle name="40% - Accent5 2 4 7" xfId="4042" xr:uid="{2607FABC-158D-4608-B2A2-33F81CF99ADA}"/>
    <cellStyle name="40% - Accent5 2 5" xfId="577" xr:uid="{5A418E66-3DA2-4E85-A81F-E8D67BB54970}"/>
    <cellStyle name="40% - Accent5 2 5 2" xfId="1257" xr:uid="{7F19C825-5953-429E-BB2D-334B01BE6509}"/>
    <cellStyle name="40% - Accent5 2 5 2 2" xfId="2840" xr:uid="{71C68553-8C44-479E-A0A2-000EFD2B898A}"/>
    <cellStyle name="40% - Accent5 2 5 2 2 2" xfId="9553" xr:uid="{29E9E7F4-7750-4326-9AEF-A15C0A6CBEC4}"/>
    <cellStyle name="40% - Accent5 2 5 2 2 2 2" xfId="16246" xr:uid="{EFD44B8F-851E-40E7-9B76-0EF28C4F01C1}"/>
    <cellStyle name="40% - Accent5 2 5 2 2 3" xfId="12839" xr:uid="{994BBA3B-D877-4ECD-B495-6A93B266B428}"/>
    <cellStyle name="40% - Accent5 2 5 2 2 4" xfId="6146" xr:uid="{43E98F6E-16F0-4E79-BB3D-45127A66A5F5}"/>
    <cellStyle name="40% - Accent5 2 5 2 3" xfId="7970" xr:uid="{AB19C66C-5C8A-42DE-98EC-75C22756BED6}"/>
    <cellStyle name="40% - Accent5 2 5 2 3 2" xfId="14663" xr:uid="{C03AC32B-4C75-44E8-8C1E-E961AEBCE9F2}"/>
    <cellStyle name="40% - Accent5 2 5 2 4" xfId="11256" xr:uid="{35F68746-0CD7-444D-BF67-68EEFAE7B923}"/>
    <cellStyle name="40% - Accent5 2 5 2 5" xfId="4563" xr:uid="{D42C516E-2EC7-43F5-9324-9C8FD29483D4}"/>
    <cellStyle name="40% - Accent5 2 5 3" xfId="2160" xr:uid="{0722B4CE-0CD1-47AC-8925-7A68830AFD79}"/>
    <cellStyle name="40% - Accent5 2 5 3 2" xfId="8873" xr:uid="{FFAE89DA-22F8-4C1C-B497-DCAE6A0EA392}"/>
    <cellStyle name="40% - Accent5 2 5 3 2 2" xfId="15566" xr:uid="{45711F7A-02DC-4223-A4D2-362FBDA6C07B}"/>
    <cellStyle name="40% - Accent5 2 5 3 3" xfId="12159" xr:uid="{E3D04048-E104-480D-8D0B-F0D989F215F8}"/>
    <cellStyle name="40% - Accent5 2 5 3 4" xfId="5466" xr:uid="{90E89CCC-11DE-43E7-967F-32E84628D2CE}"/>
    <cellStyle name="40% - Accent5 2 5 4" xfId="7290" xr:uid="{B8F94183-18A7-49CD-A601-5D1A007EE8AC}"/>
    <cellStyle name="40% - Accent5 2 5 4 2" xfId="13983" xr:uid="{72272674-A74A-413B-B168-EB32E0E47ED2}"/>
    <cellStyle name="40% - Accent5 2 5 5" xfId="10576" xr:uid="{0DD47A52-6943-4881-AC6F-41C8183F8674}"/>
    <cellStyle name="40% - Accent5 2 5 6" xfId="3883" xr:uid="{EBA0641F-F0CA-4138-9F34-3965152A7C20}"/>
    <cellStyle name="40% - Accent5 2 6" xfId="834" xr:uid="{34100064-0F81-46BE-B7BA-F1DDE7543476}"/>
    <cellStyle name="40% - Accent5 2 6 2" xfId="1514" xr:uid="{BB33F7FC-820A-45FE-B83E-8B5823105948}"/>
    <cellStyle name="40% - Accent5 2 6 2 2" xfId="3097" xr:uid="{86D45A2F-3DE3-4F23-9D5A-78F8F726707A}"/>
    <cellStyle name="40% - Accent5 2 6 2 2 2" xfId="9810" xr:uid="{DAAF4FF7-0964-4549-AE21-675CC6B1491B}"/>
    <cellStyle name="40% - Accent5 2 6 2 2 2 2" xfId="16503" xr:uid="{8ABDAF64-E620-4617-917E-F9384DD7C598}"/>
    <cellStyle name="40% - Accent5 2 6 2 2 3" xfId="13096" xr:uid="{BA0D06E8-F253-48EE-B997-5A2B060C2891}"/>
    <cellStyle name="40% - Accent5 2 6 2 2 4" xfId="6403" xr:uid="{8ABC6C3A-A889-4B92-A47C-361C31C8B298}"/>
    <cellStyle name="40% - Accent5 2 6 2 3" xfId="8227" xr:uid="{D99BF29F-C520-41E3-97A9-D324A6AC7DAB}"/>
    <cellStyle name="40% - Accent5 2 6 2 3 2" xfId="14920" xr:uid="{F9AFD6F4-C789-4C38-8EF0-8334445A8EBD}"/>
    <cellStyle name="40% - Accent5 2 6 2 4" xfId="11513" xr:uid="{72D4A239-676E-451D-B5C1-43B7A0901EFD}"/>
    <cellStyle name="40% - Accent5 2 6 2 5" xfId="4820" xr:uid="{242FC133-B598-466F-82EE-408D402B4616}"/>
    <cellStyle name="40% - Accent5 2 6 3" xfId="2417" xr:uid="{A20282B0-7269-467C-B62D-93F471FF4131}"/>
    <cellStyle name="40% - Accent5 2 6 3 2" xfId="9130" xr:uid="{676C7B3E-B2A6-4C67-B7CD-FAAD56EF1AC3}"/>
    <cellStyle name="40% - Accent5 2 6 3 2 2" xfId="15823" xr:uid="{86D46649-3FB8-4177-AFFA-4A02A19C2BA8}"/>
    <cellStyle name="40% - Accent5 2 6 3 3" xfId="12416" xr:uid="{60A5A7E0-40A0-4C84-9E26-A50612A706D2}"/>
    <cellStyle name="40% - Accent5 2 6 3 4" xfId="5723" xr:uid="{B504D12D-7CD9-4689-9283-F982827F960A}"/>
    <cellStyle name="40% - Accent5 2 6 4" xfId="7547" xr:uid="{3DA05289-C380-4565-B804-B4E036922B78}"/>
    <cellStyle name="40% - Accent5 2 6 4 2" xfId="14240" xr:uid="{A564CBEB-466E-46DF-AB90-E994505340D1}"/>
    <cellStyle name="40% - Accent5 2 6 5" xfId="10833" xr:uid="{CE7EF14A-69B3-413B-BEAB-07CA8A673DFC}"/>
    <cellStyle name="40% - Accent5 2 6 6" xfId="4140" xr:uid="{15A9AB15-F26C-44E2-8A25-ED26A1D1FE80}"/>
    <cellStyle name="40% - Accent5 2 7" xfId="494" xr:uid="{A1B83079-B49A-4D7C-88A3-5309DB6112D2}"/>
    <cellStyle name="40% - Accent5 2 7 2" xfId="1174" xr:uid="{8C36D223-9D41-4B58-936A-B3330852DFB7}"/>
    <cellStyle name="40% - Accent5 2 7 2 2" xfId="2757" xr:uid="{AF17FD68-4331-4CFF-96E0-7D1153493E3D}"/>
    <cellStyle name="40% - Accent5 2 7 2 2 2" xfId="9470" xr:uid="{B78BFC76-D5F8-4E52-B8E1-1D280DAFCC12}"/>
    <cellStyle name="40% - Accent5 2 7 2 2 2 2" xfId="16163" xr:uid="{3293EB3C-E2E5-4A08-990F-83C4EA99E964}"/>
    <cellStyle name="40% - Accent5 2 7 2 2 3" xfId="12756" xr:uid="{787BE42C-261F-432E-B8B1-BC43F46CC55F}"/>
    <cellStyle name="40% - Accent5 2 7 2 2 4" xfId="6063" xr:uid="{8BE89855-DA35-4E56-AAC6-B9674D18E4BA}"/>
    <cellStyle name="40% - Accent5 2 7 2 3" xfId="7887" xr:uid="{54E2703B-F818-412C-849C-C4A4F4D2AA1B}"/>
    <cellStyle name="40% - Accent5 2 7 2 3 2" xfId="14580" xr:uid="{E53E492E-9D70-4BFD-B4D7-A9CB890FA659}"/>
    <cellStyle name="40% - Accent5 2 7 2 4" xfId="11173" xr:uid="{2D2AD91B-AE7C-4397-97E4-06F30CA0523E}"/>
    <cellStyle name="40% - Accent5 2 7 2 5" xfId="4480" xr:uid="{81D1D749-ED54-4BF1-8D32-06CE7D072E4F}"/>
    <cellStyle name="40% - Accent5 2 7 3" xfId="2077" xr:uid="{9B69FB28-643A-447A-B497-676F8928791B}"/>
    <cellStyle name="40% - Accent5 2 7 3 2" xfId="8790" xr:uid="{A01155A4-A2FB-4C70-B25F-5407BAE1B0AC}"/>
    <cellStyle name="40% - Accent5 2 7 3 2 2" xfId="15483" xr:uid="{E37B79EC-70F8-435D-AB3C-6A3DB534E577}"/>
    <cellStyle name="40% - Accent5 2 7 3 3" xfId="12076" xr:uid="{984DC2AD-2513-4A8F-970E-E353A5315637}"/>
    <cellStyle name="40% - Accent5 2 7 3 4" xfId="5383" xr:uid="{6761322B-AAEA-4B96-BFDF-3F43CB2ED06E}"/>
    <cellStyle name="40% - Accent5 2 7 4" xfId="7207" xr:uid="{F91E6C57-EF7A-4FBD-A9F8-50E792075CA5}"/>
    <cellStyle name="40% - Accent5 2 7 4 2" xfId="13900" xr:uid="{F02AA16F-6442-493C-B3D2-9A5FB63EED50}"/>
    <cellStyle name="40% - Accent5 2 7 5" xfId="10493" xr:uid="{2C8C3D37-C300-4625-AE92-ED03F2DA2BA4}"/>
    <cellStyle name="40% - Accent5 2 7 6" xfId="3800" xr:uid="{99C1F7D4-B5D8-4519-BBFD-A0E691D084A0}"/>
    <cellStyle name="40% - Accent5 2 8" xfId="437" xr:uid="{AA910C27-BE5C-47F1-9ABE-E3DC37FAD80F}"/>
    <cellStyle name="40% - Accent5 2 8 2" xfId="2020" xr:uid="{0F200EA6-2D33-46E2-8CE9-71EBAD7A999C}"/>
    <cellStyle name="40% - Accent5 2 8 2 2" xfId="8733" xr:uid="{C4A88565-2601-4480-B4E7-6601FA2ADF86}"/>
    <cellStyle name="40% - Accent5 2 8 2 2 2" xfId="15426" xr:uid="{4103C1AA-CA4F-4829-9FD5-A7278BAA77C6}"/>
    <cellStyle name="40% - Accent5 2 8 2 3" xfId="12019" xr:uid="{F88B043A-8F9C-443A-A4A5-3DE145AF8C84}"/>
    <cellStyle name="40% - Accent5 2 8 2 4" xfId="5326" xr:uid="{B776E410-A19F-446C-95AC-08370CB980D1}"/>
    <cellStyle name="40% - Accent5 2 8 3" xfId="7150" xr:uid="{079C5497-5185-4103-A692-ECF04B9F58DE}"/>
    <cellStyle name="40% - Accent5 2 8 3 2" xfId="13843" xr:uid="{961B081E-8E58-4408-8077-5BC17A9854A4}"/>
    <cellStyle name="40% - Accent5 2 8 4" xfId="10436" xr:uid="{9129B94A-58B5-46A6-A161-11246F7BF1BC}"/>
    <cellStyle name="40% - Accent5 2 8 5" xfId="3743" xr:uid="{59285CCF-E3C1-451A-9368-06E1CCE4B952}"/>
    <cellStyle name="40% - Accent5 2 9" xfId="1117" xr:uid="{A099563F-BEF9-4410-B82A-DF57402F1C54}"/>
    <cellStyle name="40% - Accent5 2 9 2" xfId="2700" xr:uid="{DB5962AA-CAD1-4C30-AB63-6B9E9101A94F}"/>
    <cellStyle name="40% - Accent5 2 9 2 2" xfId="9413" xr:uid="{CF29FD7A-B243-4A8F-833A-95824F3FAF90}"/>
    <cellStyle name="40% - Accent5 2 9 2 2 2" xfId="16106" xr:uid="{2FD58F3E-09BF-4866-B2BB-2AA7921F52FB}"/>
    <cellStyle name="40% - Accent5 2 9 2 3" xfId="12699" xr:uid="{6D587C22-0659-4FBA-AF05-1FE6704CFFE3}"/>
    <cellStyle name="40% - Accent5 2 9 2 4" xfId="6006" xr:uid="{E8F4AA6A-5DC6-496B-9432-9F05985C7E76}"/>
    <cellStyle name="40% - Accent5 2 9 3" xfId="7830" xr:uid="{32D39122-16BF-4FC2-A0B8-9FD8FE0C6F75}"/>
    <cellStyle name="40% - Accent5 2 9 3 2" xfId="14523" xr:uid="{BD80B732-5AF7-450E-B094-94D940A91742}"/>
    <cellStyle name="40% - Accent5 2 9 4" xfId="11116" xr:uid="{AFE1B4D2-C4EC-4CDB-ACC3-047D962EEF95}"/>
    <cellStyle name="40% - Accent5 2 9 5" xfId="4423" xr:uid="{4D021401-24A2-471F-9994-35AFD4ACC8AB}"/>
    <cellStyle name="40% - Accent5 20" xfId="16889" xr:uid="{A07A2743-C10E-474F-B056-75EBB575B22E}"/>
    <cellStyle name="40% - Accent5 21" xfId="16908" xr:uid="{20749A9A-FFA7-41B9-A410-762D71AF398A}"/>
    <cellStyle name="40% - Accent5 22" xfId="44" xr:uid="{BE395BF7-A0CC-4DD4-959E-4A66F038E569}"/>
    <cellStyle name="40% - Accent5 3" xfId="95" xr:uid="{7E0594D5-4C6F-4162-9334-427CDDAD585D}"/>
    <cellStyle name="40% - Accent5 3 10" xfId="1800" xr:uid="{6C148213-6A69-420F-8364-7AA6E79663B1}"/>
    <cellStyle name="40% - Accent5 3 10 2" xfId="8513" xr:uid="{879F5AE5-2294-4AA5-9A67-91F730E1A070}"/>
    <cellStyle name="40% - Accent5 3 10 2 2" xfId="15206" xr:uid="{E6F52B61-45EA-4EDB-9CBE-87FF85CCF425}"/>
    <cellStyle name="40% - Accent5 3 10 3" xfId="11799" xr:uid="{40D943CB-29DD-42C0-9034-46678C761C52}"/>
    <cellStyle name="40% - Accent5 3 10 4" xfId="5106" xr:uid="{8838E92F-E0FC-4E06-8C18-DF97762AE92B}"/>
    <cellStyle name="40% - Accent5 3 11" xfId="3383" xr:uid="{748DB79C-E53D-48B2-84A7-B24A61899133}"/>
    <cellStyle name="40% - Accent5 3 11 2" xfId="10096" xr:uid="{AA724C3E-AC89-4499-9BA2-A0710BF350ED}"/>
    <cellStyle name="40% - Accent5 3 11 2 2" xfId="16789" xr:uid="{9E9D38E7-4FFD-4BD9-864E-C71590D1C9CE}"/>
    <cellStyle name="40% - Accent5 3 11 3" xfId="13382" xr:uid="{998CB9BA-45BD-45F6-96B7-1C7A1B60462B}"/>
    <cellStyle name="40% - Accent5 3 11 4" xfId="6689" xr:uid="{DEB123AF-08E5-4544-9385-B87F795D0940}"/>
    <cellStyle name="40% - Accent5 3 12" xfId="217" xr:uid="{3EC252FF-92AC-4EC0-A1C2-37E8B0414EBA}"/>
    <cellStyle name="40% - Accent5 3 12 2" xfId="13623" xr:uid="{664405E7-20C0-4F1C-BE4A-5033C411293D}"/>
    <cellStyle name="40% - Accent5 3 12 3" xfId="6930" xr:uid="{5D1A405B-E82B-44B2-A865-BB99215C49CC}"/>
    <cellStyle name="40% - Accent5 3 13" xfId="6810" xr:uid="{41C13360-F14C-4756-B996-7EE73E01C19E}"/>
    <cellStyle name="40% - Accent5 3 13 2" xfId="13503" xr:uid="{FDB2E687-1EA8-4823-BB71-F236DB292741}"/>
    <cellStyle name="40% - Accent5 3 14" xfId="10216" xr:uid="{ED19D230-5502-4AA1-8EA1-05EDFE6EB7E3}"/>
    <cellStyle name="40% - Accent5 3 15" xfId="3523" xr:uid="{DBA3B380-2536-4B1F-B097-14CD7CD461AD}"/>
    <cellStyle name="40% - Accent5 3 2" xfId="741" xr:uid="{F33B909C-DC89-46B6-9015-B07BB827F8FA}"/>
    <cellStyle name="40% - Accent5 3 2 2" xfId="998" xr:uid="{0E3E0BA4-AB51-4D38-A81E-6DFED7D70193}"/>
    <cellStyle name="40% - Accent5 3 2 2 2" xfId="1678" xr:uid="{990F6C96-17F0-4AC5-A974-84234601BF82}"/>
    <cellStyle name="40% - Accent5 3 2 2 2 2" xfId="3261" xr:uid="{5BB97E0B-BA4F-454B-94D2-427F2EF0F863}"/>
    <cellStyle name="40% - Accent5 3 2 2 2 2 2" xfId="9974" xr:uid="{CF3764D8-42BA-4D46-9219-6898DE4582AF}"/>
    <cellStyle name="40% - Accent5 3 2 2 2 2 2 2" xfId="16667" xr:uid="{AAE7240F-3ED8-49F3-A951-39D44EF465A3}"/>
    <cellStyle name="40% - Accent5 3 2 2 2 2 3" xfId="13260" xr:uid="{EA982F39-D4B7-4E0F-BDD7-A91FB8EDB433}"/>
    <cellStyle name="40% - Accent5 3 2 2 2 2 4" xfId="6567" xr:uid="{688507AC-7436-4A58-B906-1D4FAFCC1D25}"/>
    <cellStyle name="40% - Accent5 3 2 2 2 3" xfId="8391" xr:uid="{42099382-8AEB-4A0B-9C03-DF66218FBEA8}"/>
    <cellStyle name="40% - Accent5 3 2 2 2 3 2" xfId="15084" xr:uid="{80ECD961-E2B7-42A8-8AEE-8AEF327E4495}"/>
    <cellStyle name="40% - Accent5 3 2 2 2 4" xfId="11677" xr:uid="{5B6F4D66-7FF3-416A-A629-89EBEDD2BB7A}"/>
    <cellStyle name="40% - Accent5 3 2 2 2 5" xfId="4984" xr:uid="{B57FB75E-3BD0-4097-A9D8-DB122E349D5E}"/>
    <cellStyle name="40% - Accent5 3 2 2 3" xfId="2581" xr:uid="{978192FC-BFF5-4B7E-88AE-16FB293024DC}"/>
    <cellStyle name="40% - Accent5 3 2 2 3 2" xfId="9294" xr:uid="{F2FE6E8A-B31F-4278-8827-8E0E40A4262E}"/>
    <cellStyle name="40% - Accent5 3 2 2 3 2 2" xfId="15987" xr:uid="{C7970465-D49F-4443-AE5A-919E39C1878D}"/>
    <cellStyle name="40% - Accent5 3 2 2 3 3" xfId="12580" xr:uid="{6E01A0BB-5698-44A5-AEE7-4C93A419E629}"/>
    <cellStyle name="40% - Accent5 3 2 2 3 4" xfId="5887" xr:uid="{5A918EBE-B5F7-4C9B-9822-E68D087B4ECE}"/>
    <cellStyle name="40% - Accent5 3 2 2 4" xfId="7711" xr:uid="{F3166741-037B-42CD-8616-48B7ACBF5867}"/>
    <cellStyle name="40% - Accent5 3 2 2 4 2" xfId="14404" xr:uid="{8D0BE915-22F1-41B4-8589-AEECA63B4423}"/>
    <cellStyle name="40% - Accent5 3 2 2 5" xfId="10997" xr:uid="{A4C55AE8-7365-4985-85D5-75B0B6848DF8}"/>
    <cellStyle name="40% - Accent5 3 2 2 6" xfId="4304" xr:uid="{1950D1F0-1520-49EB-9516-16239199010E}"/>
    <cellStyle name="40% - Accent5 3 2 3" xfId="1421" xr:uid="{FB0C8509-DC64-4A43-AED8-A11DBA933FEC}"/>
    <cellStyle name="40% - Accent5 3 2 3 2" xfId="3004" xr:uid="{D9DD92C2-3650-4B49-A992-3F1FAA91C3E0}"/>
    <cellStyle name="40% - Accent5 3 2 3 2 2" xfId="9717" xr:uid="{0EA46227-4934-4AC7-90AE-DA98F5C1B24F}"/>
    <cellStyle name="40% - Accent5 3 2 3 2 2 2" xfId="16410" xr:uid="{F1CBB57A-F263-4FDE-9629-655A6EB0E926}"/>
    <cellStyle name="40% - Accent5 3 2 3 2 3" xfId="13003" xr:uid="{F570C9FF-4B2D-4FC1-BA20-A92169320ACF}"/>
    <cellStyle name="40% - Accent5 3 2 3 2 4" xfId="6310" xr:uid="{CF0E3009-ED04-4DC0-8AC8-8AAF62855717}"/>
    <cellStyle name="40% - Accent5 3 2 3 3" xfId="8134" xr:uid="{89991DD6-02F8-4643-931E-A2BB28590F1B}"/>
    <cellStyle name="40% - Accent5 3 2 3 3 2" xfId="14827" xr:uid="{549CFEC1-22B1-405C-B001-528A8B60D40B}"/>
    <cellStyle name="40% - Accent5 3 2 3 4" xfId="11420" xr:uid="{91B23959-C7C6-4C16-82A0-646AB0C992DF}"/>
    <cellStyle name="40% - Accent5 3 2 3 5" xfId="4727" xr:uid="{CFB27124-D95B-4588-8066-782A601C0AC6}"/>
    <cellStyle name="40% - Accent5 3 2 4" xfId="2324" xr:uid="{D10F6177-74BF-4C13-8B3E-792F3F692764}"/>
    <cellStyle name="40% - Accent5 3 2 4 2" xfId="9037" xr:uid="{320DBB93-F831-4607-A79F-67E18BFA7B97}"/>
    <cellStyle name="40% - Accent5 3 2 4 2 2" xfId="15730" xr:uid="{15FA142A-2C47-49EB-94F1-D5946D664EC6}"/>
    <cellStyle name="40% - Accent5 3 2 4 3" xfId="12323" xr:uid="{A2EF7E53-8A89-44E4-8034-1D3D95201797}"/>
    <cellStyle name="40% - Accent5 3 2 4 4" xfId="5630" xr:uid="{B2418B25-8CAB-48C5-8220-5EDB1F9A135A}"/>
    <cellStyle name="40% - Accent5 3 2 5" xfId="7454" xr:uid="{562BBB88-8F9E-4552-B23E-0C37320766A3}"/>
    <cellStyle name="40% - Accent5 3 2 5 2" xfId="14147" xr:uid="{29D1394C-CD3E-4D1F-ADB4-D905A74593E6}"/>
    <cellStyle name="40% - Accent5 3 2 6" xfId="10740" xr:uid="{517DC337-D096-4285-97BA-AA0E067F167C}"/>
    <cellStyle name="40% - Accent5 3 2 7" xfId="4047" xr:uid="{6F5B639F-9699-444A-AC8E-B4C425DFBE9D}"/>
    <cellStyle name="40% - Accent5 3 3" xfId="740" xr:uid="{60E2EB96-93B7-43BB-9214-A3F1291E6086}"/>
    <cellStyle name="40% - Accent5 3 3 2" xfId="997" xr:uid="{52689768-275B-40ED-8181-50D4C0EA6A60}"/>
    <cellStyle name="40% - Accent5 3 3 2 2" xfId="1677" xr:uid="{4330E86A-F056-48B7-94C1-F32180A3479E}"/>
    <cellStyle name="40% - Accent5 3 3 2 2 2" xfId="3260" xr:uid="{1D7D4273-D40D-45DE-9202-DEECDE63679E}"/>
    <cellStyle name="40% - Accent5 3 3 2 2 2 2" xfId="9973" xr:uid="{BD74CF93-475E-4958-8900-E68173D6B8C9}"/>
    <cellStyle name="40% - Accent5 3 3 2 2 2 2 2" xfId="16666" xr:uid="{7373A921-8062-4FE9-AEB4-B76F46FDA054}"/>
    <cellStyle name="40% - Accent5 3 3 2 2 2 3" xfId="13259" xr:uid="{9524FD3C-209F-4018-970C-3E70B1DFB223}"/>
    <cellStyle name="40% - Accent5 3 3 2 2 2 4" xfId="6566" xr:uid="{63E35E49-EE1E-478F-AEFB-01BB265671F3}"/>
    <cellStyle name="40% - Accent5 3 3 2 2 3" xfId="8390" xr:uid="{9FE4C288-949D-4B8A-A1E6-A9C2FD08181A}"/>
    <cellStyle name="40% - Accent5 3 3 2 2 3 2" xfId="15083" xr:uid="{B7213E27-9F4B-4A86-9D3F-F1470D553247}"/>
    <cellStyle name="40% - Accent5 3 3 2 2 4" xfId="11676" xr:uid="{FCDC90A9-111E-4D3E-AB26-6FF196EC091B}"/>
    <cellStyle name="40% - Accent5 3 3 2 2 5" xfId="4983" xr:uid="{32DFF993-D0E8-4A1B-AFE0-9AAEE20E84F6}"/>
    <cellStyle name="40% - Accent5 3 3 2 3" xfId="2580" xr:uid="{97CBA6B9-FB23-4162-BB51-B8E4D8F9D12A}"/>
    <cellStyle name="40% - Accent5 3 3 2 3 2" xfId="9293" xr:uid="{A8FFB9F9-CB65-48B2-960A-F72820D542D7}"/>
    <cellStyle name="40% - Accent5 3 3 2 3 2 2" xfId="15986" xr:uid="{D9F78DDA-84DE-4629-B333-764759885364}"/>
    <cellStyle name="40% - Accent5 3 3 2 3 3" xfId="12579" xr:uid="{E60D8C91-4724-4519-B9BB-E3DA3A469D9C}"/>
    <cellStyle name="40% - Accent5 3 3 2 3 4" xfId="5886" xr:uid="{D838CEDF-9DB1-4682-B4BD-4625D7395CAB}"/>
    <cellStyle name="40% - Accent5 3 3 2 4" xfId="7710" xr:uid="{FA7E55E0-4847-4D59-B665-9A3AF174C786}"/>
    <cellStyle name="40% - Accent5 3 3 2 4 2" xfId="14403" xr:uid="{B4759AC0-0BD1-4EF9-9461-5B5802E761BE}"/>
    <cellStyle name="40% - Accent5 3 3 2 5" xfId="10996" xr:uid="{CF2690D6-4418-400C-A5BD-B406571B1188}"/>
    <cellStyle name="40% - Accent5 3 3 2 6" xfId="4303" xr:uid="{1D8D8679-4FAB-4ECB-9FA6-50FB83D9559E}"/>
    <cellStyle name="40% - Accent5 3 3 3" xfId="1420" xr:uid="{F9ECB4FC-5430-430B-BF0D-C6BFBD45BDBB}"/>
    <cellStyle name="40% - Accent5 3 3 3 2" xfId="3003" xr:uid="{79BFDF7A-1452-4022-ADF3-AF31D803B41E}"/>
    <cellStyle name="40% - Accent5 3 3 3 2 2" xfId="9716" xr:uid="{337E45E3-7665-4926-BF74-8EEDEFFB355C}"/>
    <cellStyle name="40% - Accent5 3 3 3 2 2 2" xfId="16409" xr:uid="{50B61409-0E23-4E63-ADA1-646A3B859765}"/>
    <cellStyle name="40% - Accent5 3 3 3 2 3" xfId="13002" xr:uid="{642ECD4F-BDF3-4A80-B553-EC91B3049B98}"/>
    <cellStyle name="40% - Accent5 3 3 3 2 4" xfId="6309" xr:uid="{0EF71B5C-45CA-4AFA-BD67-F0E9A0C7BF09}"/>
    <cellStyle name="40% - Accent5 3 3 3 3" xfId="8133" xr:uid="{E13393EF-D96A-427B-9BF9-3353AB23BE11}"/>
    <cellStyle name="40% - Accent5 3 3 3 3 2" xfId="14826" xr:uid="{24E86372-37DC-42F5-9DF7-1BCC87E32262}"/>
    <cellStyle name="40% - Accent5 3 3 3 4" xfId="11419" xr:uid="{2C24CA79-DBBD-4BB7-984D-ACF463E41CF1}"/>
    <cellStyle name="40% - Accent5 3 3 3 5" xfId="4726" xr:uid="{A586225E-5EB7-4FB2-8315-941873E4C17E}"/>
    <cellStyle name="40% - Accent5 3 3 4" xfId="2323" xr:uid="{1ED2256E-09D7-47F1-853C-23FB2913B8F7}"/>
    <cellStyle name="40% - Accent5 3 3 4 2" xfId="9036" xr:uid="{D690DC7B-B296-4920-AFFD-2958ABCA3AE0}"/>
    <cellStyle name="40% - Accent5 3 3 4 2 2" xfId="15729" xr:uid="{B9CD177F-154D-46F2-80D9-35F2DB1A00E4}"/>
    <cellStyle name="40% - Accent5 3 3 4 3" xfId="12322" xr:uid="{4FCB2D32-CCB5-4C4E-AD32-CEC7AD2AFDA9}"/>
    <cellStyle name="40% - Accent5 3 3 4 4" xfId="5629" xr:uid="{C611F601-FE45-4380-BF20-7AB5035B9468}"/>
    <cellStyle name="40% - Accent5 3 3 5" xfId="7453" xr:uid="{D4BCCACD-C88C-4F7A-9335-CA09E924BC48}"/>
    <cellStyle name="40% - Accent5 3 3 5 2" xfId="14146" xr:uid="{328661E2-1BEC-4681-8B6C-0B52AD487CAB}"/>
    <cellStyle name="40% - Accent5 3 3 6" xfId="10739" xr:uid="{D5BAAB9F-06D3-41E1-88B4-8F225D45D311}"/>
    <cellStyle name="40% - Accent5 3 3 7" xfId="4046" xr:uid="{A3BE720C-AA55-4953-BF94-4321B1D48C87}"/>
    <cellStyle name="40% - Accent5 3 4" xfId="606" xr:uid="{49928052-F360-49EC-8F32-C16D39867989}"/>
    <cellStyle name="40% - Accent5 3 4 2" xfId="1286" xr:uid="{595B4713-0CB5-4E64-9292-5E7AE19EFB2F}"/>
    <cellStyle name="40% - Accent5 3 4 2 2" xfId="2869" xr:uid="{90EB11E8-9C14-4E6B-B20D-0D767CF8BEA4}"/>
    <cellStyle name="40% - Accent5 3 4 2 2 2" xfId="9582" xr:uid="{0AEB285E-0A4A-4C4D-A052-88130C657E99}"/>
    <cellStyle name="40% - Accent5 3 4 2 2 2 2" xfId="16275" xr:uid="{7C0D42F2-FC2D-4559-BC2D-6E972EEBAFE1}"/>
    <cellStyle name="40% - Accent5 3 4 2 2 3" xfId="12868" xr:uid="{62C9773A-5507-469A-80D6-A6B7954D1D68}"/>
    <cellStyle name="40% - Accent5 3 4 2 2 4" xfId="6175" xr:uid="{FBF69B61-94AA-493F-8C58-8C3BA4B28A2F}"/>
    <cellStyle name="40% - Accent5 3 4 2 3" xfId="7999" xr:uid="{C5FA58E5-A2BA-438A-A69D-ABAA07A29533}"/>
    <cellStyle name="40% - Accent5 3 4 2 3 2" xfId="14692" xr:uid="{03987325-BB25-4304-9B09-2F8ED33E7FA3}"/>
    <cellStyle name="40% - Accent5 3 4 2 4" xfId="11285" xr:uid="{D2D6393F-2849-4E31-B72A-808FBA97495A}"/>
    <cellStyle name="40% - Accent5 3 4 2 5" xfId="4592" xr:uid="{4E0989B9-CB2D-4721-A4BC-9168768FBEE8}"/>
    <cellStyle name="40% - Accent5 3 4 3" xfId="2189" xr:uid="{81E78C08-F571-4C9F-9ADB-8611DD6C510D}"/>
    <cellStyle name="40% - Accent5 3 4 3 2" xfId="8902" xr:uid="{34514106-D239-49F8-B2F6-55EEE16609C5}"/>
    <cellStyle name="40% - Accent5 3 4 3 2 2" xfId="15595" xr:uid="{FB7A7F16-5F69-4078-B58D-637B8482244B}"/>
    <cellStyle name="40% - Accent5 3 4 3 3" xfId="12188" xr:uid="{03917F7C-C01F-4C19-AAAA-168E6819D98E}"/>
    <cellStyle name="40% - Accent5 3 4 3 4" xfId="5495" xr:uid="{6DE9D6D0-F57B-4867-8068-8DDEF45C4371}"/>
    <cellStyle name="40% - Accent5 3 4 4" xfId="7319" xr:uid="{1606E20F-7FF3-4F5C-A82D-1068BDEA8225}"/>
    <cellStyle name="40% - Accent5 3 4 4 2" xfId="14012" xr:uid="{D564DE6F-0D43-436B-8912-975BCD2CAA17}"/>
    <cellStyle name="40% - Accent5 3 4 5" xfId="10605" xr:uid="{AF04F127-4FC3-4275-AF26-A3BFFA29344C}"/>
    <cellStyle name="40% - Accent5 3 4 6" xfId="3912" xr:uid="{5CC8448E-6971-4EEA-8ABA-4619F0D13567}"/>
    <cellStyle name="40% - Accent5 3 5" xfId="863" xr:uid="{06C8F5C1-6248-4669-AAC6-70D5917160F8}"/>
    <cellStyle name="40% - Accent5 3 5 2" xfId="1543" xr:uid="{9A777FB1-CD08-40E9-97F8-3CC62CC1F5FF}"/>
    <cellStyle name="40% - Accent5 3 5 2 2" xfId="3126" xr:uid="{FC50E442-9914-4C78-8E6F-7D7FF272BE82}"/>
    <cellStyle name="40% - Accent5 3 5 2 2 2" xfId="9839" xr:uid="{6AFED566-2F11-445F-9379-B1B70B8C03CE}"/>
    <cellStyle name="40% - Accent5 3 5 2 2 2 2" xfId="16532" xr:uid="{F89341AE-BC36-446A-A23D-8FEAABF788A8}"/>
    <cellStyle name="40% - Accent5 3 5 2 2 3" xfId="13125" xr:uid="{0013956D-AC1D-4938-992C-A0D903CB00AB}"/>
    <cellStyle name="40% - Accent5 3 5 2 2 4" xfId="6432" xr:uid="{A81B0670-6AD4-4FE2-8084-72AE7567A135}"/>
    <cellStyle name="40% - Accent5 3 5 2 3" xfId="8256" xr:uid="{771ED948-7E15-4B99-8E24-BC2B6AEFA7A0}"/>
    <cellStyle name="40% - Accent5 3 5 2 3 2" xfId="14949" xr:uid="{7DC2B127-5738-491F-ABE7-159E55C80C0A}"/>
    <cellStyle name="40% - Accent5 3 5 2 4" xfId="11542" xr:uid="{30D4CF67-6242-41A7-BAAE-FBB0C9A1FF86}"/>
    <cellStyle name="40% - Accent5 3 5 2 5" xfId="4849" xr:uid="{350A339E-D0B6-49B5-A856-B128519AB001}"/>
    <cellStyle name="40% - Accent5 3 5 3" xfId="2446" xr:uid="{EF1970E9-2E15-459E-9C18-9D2ADB8E6126}"/>
    <cellStyle name="40% - Accent5 3 5 3 2" xfId="9159" xr:uid="{82B0AD25-FFCE-4D3C-A7D1-BB727CB1F85C}"/>
    <cellStyle name="40% - Accent5 3 5 3 2 2" xfId="15852" xr:uid="{F4404D35-011F-46A0-B1C4-8B2BE70A09F3}"/>
    <cellStyle name="40% - Accent5 3 5 3 3" xfId="12445" xr:uid="{115CCBBA-CA0F-4C10-816B-C70083B35A36}"/>
    <cellStyle name="40% - Accent5 3 5 3 4" xfId="5752" xr:uid="{B438BBB5-3076-4E5A-9189-67BB5524AF68}"/>
    <cellStyle name="40% - Accent5 3 5 4" xfId="7576" xr:uid="{EBAE6A56-4F02-467D-84F0-3184586E6FFB}"/>
    <cellStyle name="40% - Accent5 3 5 4 2" xfId="14269" xr:uid="{5648423C-F6DE-4D34-83BA-50AF92F775F0}"/>
    <cellStyle name="40% - Accent5 3 5 5" xfId="10862" xr:uid="{B0906DFF-A514-4E1E-966F-77CA206BC2B7}"/>
    <cellStyle name="40% - Accent5 3 5 6" xfId="4169" xr:uid="{2FD9607A-6D12-426F-9BED-8802495EBD90}"/>
    <cellStyle name="40% - Accent5 3 6" xfId="523" xr:uid="{79BB000D-D2ED-4102-A408-509C3FECECA7}"/>
    <cellStyle name="40% - Accent5 3 6 2" xfId="1203" xr:uid="{727D48C7-6497-4A4B-BC8C-47A75C2AA900}"/>
    <cellStyle name="40% - Accent5 3 6 2 2" xfId="2786" xr:uid="{79A2C5DD-6BBD-4EE2-88B3-B6681300A9C0}"/>
    <cellStyle name="40% - Accent5 3 6 2 2 2" xfId="9499" xr:uid="{8BDA18EA-5A6E-42A4-A7A2-34D1BC9AF405}"/>
    <cellStyle name="40% - Accent5 3 6 2 2 2 2" xfId="16192" xr:uid="{42C1C2E0-A2FC-4D00-B73C-257007313F59}"/>
    <cellStyle name="40% - Accent5 3 6 2 2 3" xfId="12785" xr:uid="{A67A04B6-55C9-4369-B182-4527AB0EF087}"/>
    <cellStyle name="40% - Accent5 3 6 2 2 4" xfId="6092" xr:uid="{50BD2209-72D6-4AD4-BE5F-90EFE8C7A099}"/>
    <cellStyle name="40% - Accent5 3 6 2 3" xfId="7916" xr:uid="{9C3C38B0-000F-4F9E-8B0F-FA1A6DDE973F}"/>
    <cellStyle name="40% - Accent5 3 6 2 3 2" xfId="14609" xr:uid="{C5E0CD76-6353-49C7-87D4-1BFA9EA98944}"/>
    <cellStyle name="40% - Accent5 3 6 2 4" xfId="11202" xr:uid="{5FC22B44-0037-4D42-AAF6-1F2D3917D0AC}"/>
    <cellStyle name="40% - Accent5 3 6 2 5" xfId="4509" xr:uid="{F5F0B244-D293-4BDC-B521-0BD503E62902}"/>
    <cellStyle name="40% - Accent5 3 6 3" xfId="2106" xr:uid="{8E4B6C7E-2BD3-418F-9FBD-1B9975A32E0F}"/>
    <cellStyle name="40% - Accent5 3 6 3 2" xfId="8819" xr:uid="{739E1E12-2F71-47E6-82B0-FFCA3C1A265B}"/>
    <cellStyle name="40% - Accent5 3 6 3 2 2" xfId="15512" xr:uid="{77CAA860-F36C-402F-8D80-471C776344C8}"/>
    <cellStyle name="40% - Accent5 3 6 3 3" xfId="12105" xr:uid="{AD6E31CE-D2CB-44C3-A04F-F090F23B58AE}"/>
    <cellStyle name="40% - Accent5 3 6 3 4" xfId="5412" xr:uid="{197D6246-6270-47D0-91D6-4489819C707C}"/>
    <cellStyle name="40% - Accent5 3 6 4" xfId="7236" xr:uid="{57F2FF4D-16F0-4F38-A8D4-836A52DAB1D8}"/>
    <cellStyle name="40% - Accent5 3 6 4 2" xfId="13929" xr:uid="{C5100CC6-C8A2-4DD7-BAD1-D197168666FB}"/>
    <cellStyle name="40% - Accent5 3 6 5" xfId="10522" xr:uid="{D09FAD25-9DDE-44AD-8DB0-85ABB882FD10}"/>
    <cellStyle name="40% - Accent5 3 6 6" xfId="3829" xr:uid="{F4695E03-7BBA-4A95-95ED-3BCB00EA3922}"/>
    <cellStyle name="40% - Accent5 3 7" xfId="439" xr:uid="{0175C0B6-8B92-489A-B7D1-19AC17F2AE1C}"/>
    <cellStyle name="40% - Accent5 3 7 2" xfId="2022" xr:uid="{402B2378-5267-4735-B88C-1FDB9DA1EB7C}"/>
    <cellStyle name="40% - Accent5 3 7 2 2" xfId="8735" xr:uid="{A59535C7-5CFA-4703-A6F8-8E352A2D5128}"/>
    <cellStyle name="40% - Accent5 3 7 2 2 2" xfId="15428" xr:uid="{9C20EE84-5D0C-421C-B4B7-6F0E1728EF81}"/>
    <cellStyle name="40% - Accent5 3 7 2 3" xfId="12021" xr:uid="{EADFAE69-88BA-49A0-8419-9FEAF7834876}"/>
    <cellStyle name="40% - Accent5 3 7 2 4" xfId="5328" xr:uid="{FF2274FD-FD28-4E70-9994-56B9B665B9BD}"/>
    <cellStyle name="40% - Accent5 3 7 3" xfId="7152" xr:uid="{E218A899-7C99-4B85-BDDF-974146D17EBB}"/>
    <cellStyle name="40% - Accent5 3 7 3 2" xfId="13845" xr:uid="{F1CA1939-3619-4F31-8815-4E5DBF845693}"/>
    <cellStyle name="40% - Accent5 3 7 4" xfId="10438" xr:uid="{BDCF4245-B9AB-4F4A-8627-DA4465AAF5F5}"/>
    <cellStyle name="40% - Accent5 3 7 5" xfId="3745" xr:uid="{F51576DE-4284-4AA0-A02A-4B0245F41ECC}"/>
    <cellStyle name="40% - Accent5 3 8" xfId="1119" xr:uid="{D3A512C8-BB81-48DE-9CD6-366D4B760487}"/>
    <cellStyle name="40% - Accent5 3 8 2" xfId="2702" xr:uid="{3C818CDD-24DC-484D-8DB3-DBF2EDE4DB4D}"/>
    <cellStyle name="40% - Accent5 3 8 2 2" xfId="9415" xr:uid="{E18E1489-DFAC-4B62-8EAA-52AA3A981C5A}"/>
    <cellStyle name="40% - Accent5 3 8 2 2 2" xfId="16108" xr:uid="{7A69458D-0B15-41C9-906C-B1E162DF5637}"/>
    <cellStyle name="40% - Accent5 3 8 2 3" xfId="12701" xr:uid="{2E94201B-204D-49CC-A9C8-4D3441C859FD}"/>
    <cellStyle name="40% - Accent5 3 8 2 4" xfId="6008" xr:uid="{36569B3A-C0AA-4E73-B2A4-A645E1527575}"/>
    <cellStyle name="40% - Accent5 3 8 3" xfId="7832" xr:uid="{C5F20568-3098-47E7-B279-BE11379C29C4}"/>
    <cellStyle name="40% - Accent5 3 8 3 2" xfId="14525" xr:uid="{B09A7F72-7BB2-4E12-8E3F-6069CD627062}"/>
    <cellStyle name="40% - Accent5 3 8 4" xfId="11118" xr:uid="{4E7FF152-FD35-45F8-82B9-BEE9CCD45BD7}"/>
    <cellStyle name="40% - Accent5 3 8 5" xfId="4425" xr:uid="{D0DDFE60-D66D-4AFE-8028-F70C3CEBE764}"/>
    <cellStyle name="40% - Accent5 3 9" xfId="338" xr:uid="{C47F02EC-5CDE-4507-8998-509E46C6C413}"/>
    <cellStyle name="40% - Accent5 3 9 2" xfId="1921" xr:uid="{A80D3603-E443-47DB-9CBB-3D9305602998}"/>
    <cellStyle name="40% - Accent5 3 9 2 2" xfId="8634" xr:uid="{F27E7860-7523-41B5-A95F-A3B9C107D2C7}"/>
    <cellStyle name="40% - Accent5 3 9 2 2 2" xfId="15327" xr:uid="{CCC42920-F4F2-42FB-A03F-36FA800F5845}"/>
    <cellStyle name="40% - Accent5 3 9 2 3" xfId="11920" xr:uid="{BD1B63DA-1692-4ACE-B76F-44F66852F7D4}"/>
    <cellStyle name="40% - Accent5 3 9 2 4" xfId="5227" xr:uid="{AFE5EB4E-85C1-49D0-B657-7EA7F8793407}"/>
    <cellStyle name="40% - Accent5 3 9 3" xfId="7051" xr:uid="{430A0DA5-5897-4713-830E-9FD2E9D4D5F4}"/>
    <cellStyle name="40% - Accent5 3 9 3 2" xfId="13744" xr:uid="{B9E74EA3-D9D7-402B-B3CF-BF8D6BFA3251}"/>
    <cellStyle name="40% - Accent5 3 9 4" xfId="10337" xr:uid="{5F0D3D39-0D6F-46F5-981C-B50DE5A7D904}"/>
    <cellStyle name="40% - Accent5 3 9 5" xfId="3644" xr:uid="{14B56FE9-5149-4F04-9837-46C57ECC818C}"/>
    <cellStyle name="40% - Accent5 4" xfId="115" xr:uid="{D75498F2-B022-4657-91C4-50EDC3DF2FD6}"/>
    <cellStyle name="40% - Accent5 4 10" xfId="1820" xr:uid="{E8B4C46B-23CB-43C6-B12E-B5E47E9CEDB5}"/>
    <cellStyle name="40% - Accent5 4 10 2" xfId="8533" xr:uid="{7C22E352-27D3-4C66-9E33-3E2FC90C372A}"/>
    <cellStyle name="40% - Accent5 4 10 2 2" xfId="15226" xr:uid="{8D5AE46F-FF95-43EE-B5F0-1118B2A2482F}"/>
    <cellStyle name="40% - Accent5 4 10 3" xfId="11819" xr:uid="{E7556BF4-1D8B-4E1F-AB8B-0E496DC176DB}"/>
    <cellStyle name="40% - Accent5 4 10 4" xfId="5126" xr:uid="{F7EA5CF1-0223-49DD-834E-F013637EF1A5}"/>
    <cellStyle name="40% - Accent5 4 11" xfId="3403" xr:uid="{DBB8FDA9-F714-45AA-B83E-AA19750872B1}"/>
    <cellStyle name="40% - Accent5 4 11 2" xfId="10116" xr:uid="{3DFCF8F4-D872-42A5-9DA4-06FAF16EE31E}"/>
    <cellStyle name="40% - Accent5 4 11 2 2" xfId="16809" xr:uid="{911C10FB-F529-4518-8207-F522B2818EEB}"/>
    <cellStyle name="40% - Accent5 4 11 3" xfId="13402" xr:uid="{2BD63C9F-C395-459C-8812-0342BBBC0D59}"/>
    <cellStyle name="40% - Accent5 4 11 4" xfId="6709" xr:uid="{105560EA-005B-4F3D-94CB-38AC130DAAA6}"/>
    <cellStyle name="40% - Accent5 4 12" xfId="237" xr:uid="{88CB03EB-A97D-499A-87FD-85BA30DFFF45}"/>
    <cellStyle name="40% - Accent5 4 12 2" xfId="13643" xr:uid="{A8BCBB15-8264-452B-B720-A2863EDD8E88}"/>
    <cellStyle name="40% - Accent5 4 12 3" xfId="6950" xr:uid="{BFB1FBEB-E455-44B5-BC1A-1C2494AFEF32}"/>
    <cellStyle name="40% - Accent5 4 13" xfId="6830" xr:uid="{A809873A-CE5E-4B8E-AAE9-C9E91E38B847}"/>
    <cellStyle name="40% - Accent5 4 13 2" xfId="13523" xr:uid="{EC7CFD37-9E3F-40BA-BA2A-FB24EDBF51FC}"/>
    <cellStyle name="40% - Accent5 4 14" xfId="10236" xr:uid="{7BCAE7CC-EE44-478E-96BA-F011476FA0F8}"/>
    <cellStyle name="40% - Accent5 4 15" xfId="3543" xr:uid="{0594D88C-AC3C-4BFC-BBD4-30AD8B92A59C}"/>
    <cellStyle name="40% - Accent5 4 2" xfId="743" xr:uid="{3011C478-DC4B-4E8F-93E6-F20DEC914528}"/>
    <cellStyle name="40% - Accent5 4 2 2" xfId="1000" xr:uid="{9A49043C-2E94-45BF-BFAE-86C44512A235}"/>
    <cellStyle name="40% - Accent5 4 2 2 2" xfId="1680" xr:uid="{8F1150AD-11A2-4E2E-9A9F-08557565DC33}"/>
    <cellStyle name="40% - Accent5 4 2 2 2 2" xfId="3263" xr:uid="{6F44BB36-FEB4-47D1-AD9F-E1C121A1F0FC}"/>
    <cellStyle name="40% - Accent5 4 2 2 2 2 2" xfId="9976" xr:uid="{96A590F9-030F-42A6-896A-C57E25B3D7B8}"/>
    <cellStyle name="40% - Accent5 4 2 2 2 2 2 2" xfId="16669" xr:uid="{5A22C19D-2010-466C-8F4B-6DCEFE1FFA74}"/>
    <cellStyle name="40% - Accent5 4 2 2 2 2 3" xfId="13262" xr:uid="{1C213866-5D78-41D6-9D4E-5C4953C78A00}"/>
    <cellStyle name="40% - Accent5 4 2 2 2 2 4" xfId="6569" xr:uid="{28FEBB23-BFC5-4C43-B75A-9B3CCD23FA34}"/>
    <cellStyle name="40% - Accent5 4 2 2 2 3" xfId="8393" xr:uid="{D10A11CD-66E7-49D1-93B9-3D0C31FF948B}"/>
    <cellStyle name="40% - Accent5 4 2 2 2 3 2" xfId="15086" xr:uid="{C597BA57-7A10-43BD-9D10-C6635EAEE27A}"/>
    <cellStyle name="40% - Accent5 4 2 2 2 4" xfId="11679" xr:uid="{9CA19DFD-B4C1-4BB2-8F4A-03F610D90F3C}"/>
    <cellStyle name="40% - Accent5 4 2 2 2 5" xfId="4986" xr:uid="{D2B876CB-3B23-4110-8639-7A100F10C765}"/>
    <cellStyle name="40% - Accent5 4 2 2 3" xfId="2583" xr:uid="{14BEF6A0-F29D-4A58-A152-BE897D267DA9}"/>
    <cellStyle name="40% - Accent5 4 2 2 3 2" xfId="9296" xr:uid="{A3AFA4F8-A4DD-4288-B866-CCEC2DADF508}"/>
    <cellStyle name="40% - Accent5 4 2 2 3 2 2" xfId="15989" xr:uid="{38860F70-BB22-43AF-8F34-7D45D95DFBDE}"/>
    <cellStyle name="40% - Accent5 4 2 2 3 3" xfId="12582" xr:uid="{D20CC03E-B298-44B0-8022-289E82DB1FF5}"/>
    <cellStyle name="40% - Accent5 4 2 2 3 4" xfId="5889" xr:uid="{9EEAD90C-4DE7-4939-A430-59F835F45223}"/>
    <cellStyle name="40% - Accent5 4 2 2 4" xfId="7713" xr:uid="{7F2B86EF-5F5D-4B09-A11F-DBC741A92F1F}"/>
    <cellStyle name="40% - Accent5 4 2 2 4 2" xfId="14406" xr:uid="{BCD9DDF2-CFDB-4E5A-898F-16C042D0D6B6}"/>
    <cellStyle name="40% - Accent5 4 2 2 5" xfId="10999" xr:uid="{DF71E556-036A-47AA-8580-CBC4096A2288}"/>
    <cellStyle name="40% - Accent5 4 2 2 6" xfId="4306" xr:uid="{9882F90E-0847-4C72-8EB3-E0EBE04F6220}"/>
    <cellStyle name="40% - Accent5 4 2 3" xfId="1423" xr:uid="{2983A7F4-1170-4EE5-8BC5-3D39A4E5C709}"/>
    <cellStyle name="40% - Accent5 4 2 3 2" xfId="3006" xr:uid="{B022ACA0-7A14-4A16-8DB1-8CA9F66272D5}"/>
    <cellStyle name="40% - Accent5 4 2 3 2 2" xfId="9719" xr:uid="{295BF3A1-F9DB-4BC2-B689-04B5BA4C178B}"/>
    <cellStyle name="40% - Accent5 4 2 3 2 2 2" xfId="16412" xr:uid="{0321E9F8-1507-484D-A365-BDEA0A1A09F4}"/>
    <cellStyle name="40% - Accent5 4 2 3 2 3" xfId="13005" xr:uid="{A816CD51-B44A-4F0B-9B42-29F95E57B09F}"/>
    <cellStyle name="40% - Accent5 4 2 3 2 4" xfId="6312" xr:uid="{43BB4D35-ABD8-45EB-9FD0-F0D6B1316D4B}"/>
    <cellStyle name="40% - Accent5 4 2 3 3" xfId="8136" xr:uid="{9BCA332C-5669-4524-A616-24C91D006CDB}"/>
    <cellStyle name="40% - Accent5 4 2 3 3 2" xfId="14829" xr:uid="{EC280F68-37DE-41BD-834E-FD21B3CF35B9}"/>
    <cellStyle name="40% - Accent5 4 2 3 4" xfId="11422" xr:uid="{8A9A40DF-AD03-44C3-9D68-4C790E429E78}"/>
    <cellStyle name="40% - Accent5 4 2 3 5" xfId="4729" xr:uid="{3D9BCA8B-D183-4A12-894B-7434853D61E0}"/>
    <cellStyle name="40% - Accent5 4 2 4" xfId="2326" xr:uid="{37055BDA-9099-483F-9933-7F044DAA0D0D}"/>
    <cellStyle name="40% - Accent5 4 2 4 2" xfId="9039" xr:uid="{0D25891E-A80A-408F-8078-DBFCDBA96EAD}"/>
    <cellStyle name="40% - Accent5 4 2 4 2 2" xfId="15732" xr:uid="{C17252A5-A7C8-4673-83F8-828CA564D8BE}"/>
    <cellStyle name="40% - Accent5 4 2 4 3" xfId="12325" xr:uid="{83894E53-6E50-457E-B6F3-95FFA03B05F7}"/>
    <cellStyle name="40% - Accent5 4 2 4 4" xfId="5632" xr:uid="{025926A8-5F0D-45D0-831B-00BF1473D814}"/>
    <cellStyle name="40% - Accent5 4 2 5" xfId="7456" xr:uid="{DDBA32A4-A851-4094-B413-3B11306001BC}"/>
    <cellStyle name="40% - Accent5 4 2 5 2" xfId="14149" xr:uid="{10491C87-78C4-4C33-BF6F-962DB8CA91A4}"/>
    <cellStyle name="40% - Accent5 4 2 6" xfId="10742" xr:uid="{1BD78189-A7CD-4292-A3DC-DDB8C310B405}"/>
    <cellStyle name="40% - Accent5 4 2 7" xfId="4049" xr:uid="{41D5A5B8-1D8C-4281-A6E3-1F01D43CAC37}"/>
    <cellStyle name="40% - Accent5 4 3" xfId="742" xr:uid="{8DD98DD4-1A76-4EE6-83B5-9EFC03960B64}"/>
    <cellStyle name="40% - Accent5 4 3 2" xfId="999" xr:uid="{A493241A-6713-477C-B39D-616F468E1177}"/>
    <cellStyle name="40% - Accent5 4 3 2 2" xfId="1679" xr:uid="{1B76A568-0F11-47D6-BD2F-6B01AB42982A}"/>
    <cellStyle name="40% - Accent5 4 3 2 2 2" xfId="3262" xr:uid="{515975E5-2776-45D2-9516-099A8C46526D}"/>
    <cellStyle name="40% - Accent5 4 3 2 2 2 2" xfId="9975" xr:uid="{E4C32B2A-1127-4F6E-9975-09225E7077E8}"/>
    <cellStyle name="40% - Accent5 4 3 2 2 2 2 2" xfId="16668" xr:uid="{566CDE01-A274-4257-B8D9-305BF6C1BE16}"/>
    <cellStyle name="40% - Accent5 4 3 2 2 2 3" xfId="13261" xr:uid="{8AAE7106-CEF8-4C6D-81DC-4F29957A9370}"/>
    <cellStyle name="40% - Accent5 4 3 2 2 2 4" xfId="6568" xr:uid="{0C561579-01A9-48F7-AAE1-108BF578ED0A}"/>
    <cellStyle name="40% - Accent5 4 3 2 2 3" xfId="8392" xr:uid="{D0A6340E-48A7-4A67-A5EF-106A76EBC3FB}"/>
    <cellStyle name="40% - Accent5 4 3 2 2 3 2" xfId="15085" xr:uid="{3BDA5D02-268A-4FC0-A8AF-D83C5DFA6EAB}"/>
    <cellStyle name="40% - Accent5 4 3 2 2 4" xfId="11678" xr:uid="{067DB46C-F585-4A1F-B1D9-96B761999170}"/>
    <cellStyle name="40% - Accent5 4 3 2 2 5" xfId="4985" xr:uid="{183138BF-82FC-4608-88A8-82AA4629FFAB}"/>
    <cellStyle name="40% - Accent5 4 3 2 3" xfId="2582" xr:uid="{329B00A8-09FC-453B-B07A-2844A3770C59}"/>
    <cellStyle name="40% - Accent5 4 3 2 3 2" xfId="9295" xr:uid="{BD649077-6B58-4C9E-B423-C0A5E5B017D0}"/>
    <cellStyle name="40% - Accent5 4 3 2 3 2 2" xfId="15988" xr:uid="{29F22832-2E51-4EBF-BC80-3113A70A1638}"/>
    <cellStyle name="40% - Accent5 4 3 2 3 3" xfId="12581" xr:uid="{E0C6E026-0C95-4036-9356-2EA8D7B510B7}"/>
    <cellStyle name="40% - Accent5 4 3 2 3 4" xfId="5888" xr:uid="{A302A903-7650-4680-A835-2CF16DEC1059}"/>
    <cellStyle name="40% - Accent5 4 3 2 4" xfId="7712" xr:uid="{1C83CBB4-66CD-424C-9CA4-186830EAB330}"/>
    <cellStyle name="40% - Accent5 4 3 2 4 2" xfId="14405" xr:uid="{C8129133-5104-4EBA-BCE5-2FF214D3920B}"/>
    <cellStyle name="40% - Accent5 4 3 2 5" xfId="10998" xr:uid="{886B6678-2089-4252-B359-0EE54AA857BF}"/>
    <cellStyle name="40% - Accent5 4 3 2 6" xfId="4305" xr:uid="{E6B20B52-5099-4258-83CB-C3072E3DF7DF}"/>
    <cellStyle name="40% - Accent5 4 3 3" xfId="1422" xr:uid="{A92F3EAD-838C-4CB7-B866-4189785D0767}"/>
    <cellStyle name="40% - Accent5 4 3 3 2" xfId="3005" xr:uid="{DEEEF685-D9EE-4946-8C00-1739E641F75C}"/>
    <cellStyle name="40% - Accent5 4 3 3 2 2" xfId="9718" xr:uid="{624F14B1-24AA-43A2-8D9A-0E191C89CA42}"/>
    <cellStyle name="40% - Accent5 4 3 3 2 2 2" xfId="16411" xr:uid="{1B616923-69F4-4ED3-9906-6866B16D15CA}"/>
    <cellStyle name="40% - Accent5 4 3 3 2 3" xfId="13004" xr:uid="{39CA9103-C411-4C9A-88AA-2EC81C819D21}"/>
    <cellStyle name="40% - Accent5 4 3 3 2 4" xfId="6311" xr:uid="{89BFA3BA-A004-4F28-9E50-451EC78A8291}"/>
    <cellStyle name="40% - Accent5 4 3 3 3" xfId="8135" xr:uid="{48F57920-1817-483F-85C7-6BCEA71097B1}"/>
    <cellStyle name="40% - Accent5 4 3 3 3 2" xfId="14828" xr:uid="{2B59381B-5009-4C0A-88F2-5D63BCF7B442}"/>
    <cellStyle name="40% - Accent5 4 3 3 4" xfId="11421" xr:uid="{26F635E9-8AD1-4D6C-A155-3C1525AF717F}"/>
    <cellStyle name="40% - Accent5 4 3 3 5" xfId="4728" xr:uid="{489B3217-4789-40ED-A3F3-A1312BDB6CE3}"/>
    <cellStyle name="40% - Accent5 4 3 4" xfId="2325" xr:uid="{59E9B4C1-7130-4CB5-B2F0-FB1EB245702E}"/>
    <cellStyle name="40% - Accent5 4 3 4 2" xfId="9038" xr:uid="{890498E5-8DD3-493B-8D1B-4DF9E47AAC00}"/>
    <cellStyle name="40% - Accent5 4 3 4 2 2" xfId="15731" xr:uid="{37886EED-55EA-4B0A-AECB-5E59180B5773}"/>
    <cellStyle name="40% - Accent5 4 3 4 3" xfId="12324" xr:uid="{07A23C57-5B27-45B5-94AC-2BA0C0DB61AE}"/>
    <cellStyle name="40% - Accent5 4 3 4 4" xfId="5631" xr:uid="{5D4127DC-1764-45A8-B4E2-388475D356F5}"/>
    <cellStyle name="40% - Accent5 4 3 5" xfId="7455" xr:uid="{4D216BC9-921C-4276-96F0-B423F3DE6B85}"/>
    <cellStyle name="40% - Accent5 4 3 5 2" xfId="14148" xr:uid="{6D536F17-AFAD-4C70-8B69-ED6FDB2013D0}"/>
    <cellStyle name="40% - Accent5 4 3 6" xfId="10741" xr:uid="{547C2FE9-22AC-437E-99D2-88236A04970A}"/>
    <cellStyle name="40% - Accent5 4 3 7" xfId="4048" xr:uid="{0700742E-6477-4E2D-865E-1012B40936E5}"/>
    <cellStyle name="40% - Accent5 4 4" xfId="626" xr:uid="{53ABD020-87DC-46D3-AB26-65291250823F}"/>
    <cellStyle name="40% - Accent5 4 4 2" xfId="1306" xr:uid="{C52E657B-F41D-42E3-BBE7-3E2808CA53BE}"/>
    <cellStyle name="40% - Accent5 4 4 2 2" xfId="2889" xr:uid="{AB0015C7-47F2-4077-9D58-B82F01DA44A4}"/>
    <cellStyle name="40% - Accent5 4 4 2 2 2" xfId="9602" xr:uid="{F3D5A3AB-9277-43E2-B3AB-A2F10C655D1E}"/>
    <cellStyle name="40% - Accent5 4 4 2 2 2 2" xfId="16295" xr:uid="{0E151761-FB0E-4BF3-AD15-67F90838A95B}"/>
    <cellStyle name="40% - Accent5 4 4 2 2 3" xfId="12888" xr:uid="{231B4E5D-901F-4684-BF50-B0A91CFEE733}"/>
    <cellStyle name="40% - Accent5 4 4 2 2 4" xfId="6195" xr:uid="{8AF44043-D2ED-4364-9AF1-00535DF70EB0}"/>
    <cellStyle name="40% - Accent5 4 4 2 3" xfId="8019" xr:uid="{724F2AB0-022F-455B-9362-73FB9363DEA1}"/>
    <cellStyle name="40% - Accent5 4 4 2 3 2" xfId="14712" xr:uid="{98E4A240-F512-415E-84D8-A86FCDE2EC54}"/>
    <cellStyle name="40% - Accent5 4 4 2 4" xfId="11305" xr:uid="{82DBC29A-32F0-42FC-924A-0B4EEF792545}"/>
    <cellStyle name="40% - Accent5 4 4 2 5" xfId="4612" xr:uid="{92C9C27C-83D4-4351-ADDF-60582C68CA1E}"/>
    <cellStyle name="40% - Accent5 4 4 3" xfId="2209" xr:uid="{3A35413C-BB1B-472E-B2C1-8240540E46F5}"/>
    <cellStyle name="40% - Accent5 4 4 3 2" xfId="8922" xr:uid="{1CA2AEC4-C342-477A-BDB0-B5279A858586}"/>
    <cellStyle name="40% - Accent5 4 4 3 2 2" xfId="15615" xr:uid="{F0E9CADC-1D22-498B-8A9F-05D21950EB6B}"/>
    <cellStyle name="40% - Accent5 4 4 3 3" xfId="12208" xr:uid="{6B969053-D4D8-4692-B30E-85856C15547A}"/>
    <cellStyle name="40% - Accent5 4 4 3 4" xfId="5515" xr:uid="{75D00AB8-3AEF-485E-BD1F-D82D3F2D1BCA}"/>
    <cellStyle name="40% - Accent5 4 4 4" xfId="7339" xr:uid="{E0E96BD3-52FA-4CE7-ACF0-6F6D94D3EA6C}"/>
    <cellStyle name="40% - Accent5 4 4 4 2" xfId="14032" xr:uid="{D056F95C-21ED-47F9-A15A-5016A14A1BEB}"/>
    <cellStyle name="40% - Accent5 4 4 5" xfId="10625" xr:uid="{2B2BD359-533B-456C-B647-7E6A2111FF49}"/>
    <cellStyle name="40% - Accent5 4 4 6" xfId="3932" xr:uid="{78AE173C-BDDF-463E-8DD6-AA0CE29EC9DA}"/>
    <cellStyle name="40% - Accent5 4 5" xfId="883" xr:uid="{83A9BFED-1216-4F17-94AF-0AFF9FA55A55}"/>
    <cellStyle name="40% - Accent5 4 5 2" xfId="1563" xr:uid="{24133D76-E7C9-4CBD-86A6-4F22B0B512F2}"/>
    <cellStyle name="40% - Accent5 4 5 2 2" xfId="3146" xr:uid="{61A8F1F5-F446-45BD-83D2-C011814A1077}"/>
    <cellStyle name="40% - Accent5 4 5 2 2 2" xfId="9859" xr:uid="{C7BF0236-EDC8-414E-AB41-D1F986D03538}"/>
    <cellStyle name="40% - Accent5 4 5 2 2 2 2" xfId="16552" xr:uid="{5BBE8C9D-FEFF-4AFE-BB14-057069B8652A}"/>
    <cellStyle name="40% - Accent5 4 5 2 2 3" xfId="13145" xr:uid="{F7362950-1399-44A7-A706-A0568C724FDC}"/>
    <cellStyle name="40% - Accent5 4 5 2 2 4" xfId="6452" xr:uid="{B5F30D30-8DEC-4236-A415-7FB0C35FA472}"/>
    <cellStyle name="40% - Accent5 4 5 2 3" xfId="8276" xr:uid="{C847D35D-0EC8-42B1-BA14-990B7E1D1BE1}"/>
    <cellStyle name="40% - Accent5 4 5 2 3 2" xfId="14969" xr:uid="{F9807B07-E6AA-4337-ADA1-5706DB1319BA}"/>
    <cellStyle name="40% - Accent5 4 5 2 4" xfId="11562" xr:uid="{0461C6CF-D79F-4FC0-95FC-FEF6BB34CEDD}"/>
    <cellStyle name="40% - Accent5 4 5 2 5" xfId="4869" xr:uid="{3E1C9817-7D54-4767-B54C-AE26A18C3F8E}"/>
    <cellStyle name="40% - Accent5 4 5 3" xfId="2466" xr:uid="{E629D6CF-333C-461C-9FF0-C0B3A9BC7025}"/>
    <cellStyle name="40% - Accent5 4 5 3 2" xfId="9179" xr:uid="{7326C1CA-E1E0-4CCD-B718-B96958B6BCBF}"/>
    <cellStyle name="40% - Accent5 4 5 3 2 2" xfId="15872" xr:uid="{A04B5F70-A5F3-4176-8806-AD1D25158857}"/>
    <cellStyle name="40% - Accent5 4 5 3 3" xfId="12465" xr:uid="{51649E67-F57A-4BE0-8625-54D27210663E}"/>
    <cellStyle name="40% - Accent5 4 5 3 4" xfId="5772" xr:uid="{B4E23AA8-078D-458B-9749-BB3B8CB531D7}"/>
    <cellStyle name="40% - Accent5 4 5 4" xfId="7596" xr:uid="{1915EA09-0819-40D0-AA44-8C8A599D31FA}"/>
    <cellStyle name="40% - Accent5 4 5 4 2" xfId="14289" xr:uid="{71F66A78-8A71-49BD-9B12-E72DFD8BBA6C}"/>
    <cellStyle name="40% - Accent5 4 5 5" xfId="10882" xr:uid="{4744B5FA-1FD5-428E-822E-9E2669762906}"/>
    <cellStyle name="40% - Accent5 4 5 6" xfId="4189" xr:uid="{96DC8D01-5CBB-4736-88D4-7D610B46578B}"/>
    <cellStyle name="40% - Accent5 4 6" xfId="543" xr:uid="{E8FBB752-9276-4FF2-A040-637CD76ABA85}"/>
    <cellStyle name="40% - Accent5 4 6 2" xfId="1223" xr:uid="{E18188B8-95F0-47E2-A4DA-9024366C5932}"/>
    <cellStyle name="40% - Accent5 4 6 2 2" xfId="2806" xr:uid="{28CED268-9CFF-4DA0-A259-F5DED1A99D88}"/>
    <cellStyle name="40% - Accent5 4 6 2 2 2" xfId="9519" xr:uid="{9173E76D-7251-4DCB-8A1A-B689D5D9D17D}"/>
    <cellStyle name="40% - Accent5 4 6 2 2 2 2" xfId="16212" xr:uid="{AFBF5745-8DA2-4CED-8B79-5860DA7A2233}"/>
    <cellStyle name="40% - Accent5 4 6 2 2 3" xfId="12805" xr:uid="{F4CB7EE6-01A2-4001-8A57-09DABA626522}"/>
    <cellStyle name="40% - Accent5 4 6 2 2 4" xfId="6112" xr:uid="{CE0842E8-8A76-4B01-A1E6-8FD2AD5BB393}"/>
    <cellStyle name="40% - Accent5 4 6 2 3" xfId="7936" xr:uid="{792396E8-122A-43B2-B6A7-5019A3F7BBA9}"/>
    <cellStyle name="40% - Accent5 4 6 2 3 2" xfId="14629" xr:uid="{5AA532CF-C429-4EB5-A72C-FB8939324525}"/>
    <cellStyle name="40% - Accent5 4 6 2 4" xfId="11222" xr:uid="{7AA1C414-C877-459C-A7FD-06BCC2D4A7D3}"/>
    <cellStyle name="40% - Accent5 4 6 2 5" xfId="4529" xr:uid="{5F773FCA-B3C7-46A2-BC10-D1F6A0F4BAC5}"/>
    <cellStyle name="40% - Accent5 4 6 3" xfId="2126" xr:uid="{12302845-991E-4457-913D-91DB5E021934}"/>
    <cellStyle name="40% - Accent5 4 6 3 2" xfId="8839" xr:uid="{38E454B1-3A21-45DB-A2B2-08F3BCEFF49D}"/>
    <cellStyle name="40% - Accent5 4 6 3 2 2" xfId="15532" xr:uid="{7E251071-6DF9-48DC-A853-E359E0682DCA}"/>
    <cellStyle name="40% - Accent5 4 6 3 3" xfId="12125" xr:uid="{ACBF32FE-1FC9-4A5D-A695-A914A8754138}"/>
    <cellStyle name="40% - Accent5 4 6 3 4" xfId="5432" xr:uid="{D6FD2B64-5806-4939-BE6E-F5129F899A80}"/>
    <cellStyle name="40% - Accent5 4 6 4" xfId="7256" xr:uid="{A37933B5-A88E-49F8-8D07-BA6036D4E67B}"/>
    <cellStyle name="40% - Accent5 4 6 4 2" xfId="13949" xr:uid="{EE4A70B8-4717-4485-A144-567CBEE89CB4}"/>
    <cellStyle name="40% - Accent5 4 6 5" xfId="10542" xr:uid="{3699EFDF-90DE-4B3D-931A-0B0BF1030AD8}"/>
    <cellStyle name="40% - Accent5 4 6 6" xfId="3849" xr:uid="{B8ECFB1A-C659-4018-BC28-F054306F42AA}"/>
    <cellStyle name="40% - Accent5 4 7" xfId="440" xr:uid="{4AF2E899-7D3E-4701-8564-68E50B5E746F}"/>
    <cellStyle name="40% - Accent5 4 7 2" xfId="2023" xr:uid="{D2A653A6-E6DB-4ACF-ABE4-BF31D6FD6926}"/>
    <cellStyle name="40% - Accent5 4 7 2 2" xfId="8736" xr:uid="{CFD8CE74-7456-4E80-B482-CA76F828763A}"/>
    <cellStyle name="40% - Accent5 4 7 2 2 2" xfId="15429" xr:uid="{E9D0A5E3-8BD6-4C23-81FB-241B1C8D2ECB}"/>
    <cellStyle name="40% - Accent5 4 7 2 3" xfId="12022" xr:uid="{0F98B76A-55A3-4893-B8D0-249779730628}"/>
    <cellStyle name="40% - Accent5 4 7 2 4" xfId="5329" xr:uid="{0701C238-4CFE-471D-A782-FD5974AC0FE5}"/>
    <cellStyle name="40% - Accent5 4 7 3" xfId="7153" xr:uid="{6B13EB7C-A5BA-4176-9CFC-5B595952BF01}"/>
    <cellStyle name="40% - Accent5 4 7 3 2" xfId="13846" xr:uid="{F7B7F37C-5908-425A-90FD-F545C328F307}"/>
    <cellStyle name="40% - Accent5 4 7 4" xfId="10439" xr:uid="{E5CE7046-6157-4A98-BF12-B2A34EF9657A}"/>
    <cellStyle name="40% - Accent5 4 7 5" xfId="3746" xr:uid="{7BF02098-EBA8-4EEB-B81D-1C168790E788}"/>
    <cellStyle name="40% - Accent5 4 8" xfId="1120" xr:uid="{5B9C5039-4E4D-42D5-861A-7CA60A637A1E}"/>
    <cellStyle name="40% - Accent5 4 8 2" xfId="2703" xr:uid="{00F62C9B-29D2-4DC5-909D-526589ADAEFC}"/>
    <cellStyle name="40% - Accent5 4 8 2 2" xfId="9416" xr:uid="{7C8020C5-ABF7-48CD-A313-7FC239D78DC5}"/>
    <cellStyle name="40% - Accent5 4 8 2 2 2" xfId="16109" xr:uid="{CB8AF04F-89E6-42A3-BF8F-598D3887A247}"/>
    <cellStyle name="40% - Accent5 4 8 2 3" xfId="12702" xr:uid="{90196EEA-4E7A-4A7B-83A5-33A04CB23FA1}"/>
    <cellStyle name="40% - Accent5 4 8 2 4" xfId="6009" xr:uid="{2C2FFC44-7E85-4914-8758-62D1495D76C9}"/>
    <cellStyle name="40% - Accent5 4 8 3" xfId="7833" xr:uid="{0B7944C2-2CDF-44D0-B674-CEC3F9FE1D48}"/>
    <cellStyle name="40% - Accent5 4 8 3 2" xfId="14526" xr:uid="{CA2C4DE9-E58A-4FF6-B7A6-FD776927A8CE}"/>
    <cellStyle name="40% - Accent5 4 8 4" xfId="11119" xr:uid="{EB83D000-683A-4244-971F-A03BD7AF2DDD}"/>
    <cellStyle name="40% - Accent5 4 8 5" xfId="4426" xr:uid="{94E21DCA-397B-41EE-8C17-ED22F4F27657}"/>
    <cellStyle name="40% - Accent5 4 9" xfId="358" xr:uid="{1DC83C65-8F14-4A45-A5F0-AA8567E63664}"/>
    <cellStyle name="40% - Accent5 4 9 2" xfId="1941" xr:uid="{2AB1C4DF-3E7E-403B-AF4D-1D79E4DB73DD}"/>
    <cellStyle name="40% - Accent5 4 9 2 2" xfId="8654" xr:uid="{FCC21D2B-BA23-4D87-98CC-883E0CBA9EF4}"/>
    <cellStyle name="40% - Accent5 4 9 2 2 2" xfId="15347" xr:uid="{7D5BAAE8-E336-4245-B618-329531BB38EC}"/>
    <cellStyle name="40% - Accent5 4 9 2 3" xfId="11940" xr:uid="{2CF7E5ED-FB9F-48F4-9B58-24C730541838}"/>
    <cellStyle name="40% - Accent5 4 9 2 4" xfId="5247" xr:uid="{118ABB31-B6BC-40CF-A1F0-A4E7DCFF0F10}"/>
    <cellStyle name="40% - Accent5 4 9 3" xfId="7071" xr:uid="{916A80EF-5155-4AA5-9EA4-E723778F5EB4}"/>
    <cellStyle name="40% - Accent5 4 9 3 2" xfId="13764" xr:uid="{63FD796D-48C2-4355-B3C2-3DFAFE45C218}"/>
    <cellStyle name="40% - Accent5 4 9 4" xfId="10357" xr:uid="{4B742FF4-315B-4892-BA03-EBBFD05DD288}"/>
    <cellStyle name="40% - Accent5 4 9 5" xfId="3664" xr:uid="{454CF819-E6B6-4BA2-AF20-AD62D89AE638}"/>
    <cellStyle name="40% - Accent5 5" xfId="140" xr:uid="{22346972-B130-4BDF-B471-548EBF041612}"/>
    <cellStyle name="40% - Accent5 5 10" xfId="10259" xr:uid="{1E666476-D45E-4092-B879-45E9AFCCC796}"/>
    <cellStyle name="40% - Accent5 5 11" xfId="3566" xr:uid="{8C7555BD-FCAE-480E-9E05-15DC3F51451D}"/>
    <cellStyle name="40% - Accent5 5 2" xfId="1001" xr:uid="{41714714-D670-42B4-B055-B945CB17113A}"/>
    <cellStyle name="40% - Accent5 5 2 2" xfId="1681" xr:uid="{DB3DA3C4-20C1-4D2C-879F-A22230E878FD}"/>
    <cellStyle name="40% - Accent5 5 2 2 2" xfId="3264" xr:uid="{0F76F0B7-9F96-4CAE-BBEA-C731414B6A78}"/>
    <cellStyle name="40% - Accent5 5 2 2 2 2" xfId="9977" xr:uid="{C465B659-DA63-4581-8654-C6C17C729FF0}"/>
    <cellStyle name="40% - Accent5 5 2 2 2 2 2" xfId="16670" xr:uid="{A368F531-75CA-4B25-B459-1E355E2E1AA8}"/>
    <cellStyle name="40% - Accent5 5 2 2 2 3" xfId="13263" xr:uid="{28025C4F-C5E9-4AA4-BB6C-5DC2A7D94D71}"/>
    <cellStyle name="40% - Accent5 5 2 2 2 4" xfId="6570" xr:uid="{4CA55232-2B6E-403A-898C-3F3B83DDC684}"/>
    <cellStyle name="40% - Accent5 5 2 2 3" xfId="8394" xr:uid="{40545E00-897E-4640-B513-ABE694D8B49C}"/>
    <cellStyle name="40% - Accent5 5 2 2 3 2" xfId="15087" xr:uid="{C3C6169A-73CE-4BF4-8940-792CD5355866}"/>
    <cellStyle name="40% - Accent5 5 2 2 4" xfId="11680" xr:uid="{CCCCAE36-7140-4EF3-B08D-D3EF9B3A31CA}"/>
    <cellStyle name="40% - Accent5 5 2 2 5" xfId="4987" xr:uid="{28635AAE-2A4C-4975-9FD6-C6607596D290}"/>
    <cellStyle name="40% - Accent5 5 2 3" xfId="2584" xr:uid="{D983F224-6BCF-4019-A32B-B30EC28B21D6}"/>
    <cellStyle name="40% - Accent5 5 2 3 2" xfId="9297" xr:uid="{927214D3-B779-44D3-868A-3FD160E27FC6}"/>
    <cellStyle name="40% - Accent5 5 2 3 2 2" xfId="15990" xr:uid="{BA7A05A0-DA22-4E58-9170-228EED90CAD2}"/>
    <cellStyle name="40% - Accent5 5 2 3 3" xfId="12583" xr:uid="{52942069-65A6-4608-9E25-B90C51E72FD2}"/>
    <cellStyle name="40% - Accent5 5 2 3 4" xfId="5890" xr:uid="{1889D088-1627-4129-9336-F991DA450A97}"/>
    <cellStyle name="40% - Accent5 5 2 4" xfId="7714" xr:uid="{81E77029-E1F7-4BE7-B505-325817E98D0F}"/>
    <cellStyle name="40% - Accent5 5 2 4 2" xfId="14407" xr:uid="{30BF6099-F1E2-48C0-9EA1-55233EA56889}"/>
    <cellStyle name="40% - Accent5 5 2 5" xfId="11000" xr:uid="{CB69CEA9-1841-45A6-AD2C-DD0A16F0376D}"/>
    <cellStyle name="40% - Accent5 5 2 6" xfId="4307" xr:uid="{DF19EA68-DEF6-43E4-87AA-3638CC114AEB}"/>
    <cellStyle name="40% - Accent5 5 3" xfId="744" xr:uid="{14EC9649-0F97-44A9-B7BB-3D4106358453}"/>
    <cellStyle name="40% - Accent5 5 3 2" xfId="2327" xr:uid="{DA495579-BE81-4041-8C9B-646ECA95DF63}"/>
    <cellStyle name="40% - Accent5 5 3 2 2" xfId="9040" xr:uid="{FB58F5DD-D6A6-425B-ACC6-764156E78942}"/>
    <cellStyle name="40% - Accent5 5 3 2 2 2" xfId="15733" xr:uid="{0E93378F-6C18-48A5-96AB-6F5E3DF373CC}"/>
    <cellStyle name="40% - Accent5 5 3 2 3" xfId="12326" xr:uid="{88396D62-FFEA-4170-BEE5-2E643B4B504B}"/>
    <cellStyle name="40% - Accent5 5 3 2 4" xfId="5633" xr:uid="{BABCA2CA-0FF3-43EB-8BF3-BADE92C8F870}"/>
    <cellStyle name="40% - Accent5 5 3 3" xfId="7457" xr:uid="{D64E958B-3365-43B5-9A49-5DF2AFE5ACC0}"/>
    <cellStyle name="40% - Accent5 5 3 3 2" xfId="14150" xr:uid="{FFD7AE9F-6D18-4A9C-A1E8-F4D3EE40B453}"/>
    <cellStyle name="40% - Accent5 5 3 4" xfId="10743" xr:uid="{63EFBF10-EFA4-4615-AFD7-AC76E7703CFB}"/>
    <cellStyle name="40% - Accent5 5 3 5" xfId="4050" xr:uid="{65FEB1C6-0EE5-40DE-A739-14AE035B2CC9}"/>
    <cellStyle name="40% - Accent5 5 4" xfId="1424" xr:uid="{CEEA8703-A45E-41AD-BDE6-0F8DEC81FBB0}"/>
    <cellStyle name="40% - Accent5 5 4 2" xfId="3007" xr:uid="{C32942E7-D09A-47C4-8A4C-B1F5EA1693E6}"/>
    <cellStyle name="40% - Accent5 5 4 2 2" xfId="9720" xr:uid="{38C90122-D5BC-4028-BD56-AC9779463C45}"/>
    <cellStyle name="40% - Accent5 5 4 2 2 2" xfId="16413" xr:uid="{3DFD0EC7-7D8D-4F8D-A2B6-A4EEC5CF2370}"/>
    <cellStyle name="40% - Accent5 5 4 2 3" xfId="13006" xr:uid="{D821C92D-7D91-4794-9878-49777D17F4DB}"/>
    <cellStyle name="40% - Accent5 5 4 2 4" xfId="6313" xr:uid="{7DEA2B7F-0B3D-4FB3-BF4B-2DB025FA6D9D}"/>
    <cellStyle name="40% - Accent5 5 4 3" xfId="8137" xr:uid="{9FC191DB-8643-4E6F-A959-3CB4B5A7ACFC}"/>
    <cellStyle name="40% - Accent5 5 4 3 2" xfId="14830" xr:uid="{E5D60BDB-B51C-49AA-B2B8-2A4883AEBFD4}"/>
    <cellStyle name="40% - Accent5 5 4 4" xfId="11423" xr:uid="{23E51AE5-56F1-4E9C-8DB6-E1A8FFD4D69B}"/>
    <cellStyle name="40% - Accent5 5 4 5" xfId="4730" xr:uid="{AED628C6-99D4-4AB3-8890-10C04D7484FE}"/>
    <cellStyle name="40% - Accent5 5 5" xfId="381" xr:uid="{6C9D0755-1914-4FE9-87B5-5FE5547DD056}"/>
    <cellStyle name="40% - Accent5 5 5 2" xfId="1964" xr:uid="{C8C91F15-9227-41F9-A3D4-522AFC81BC6E}"/>
    <cellStyle name="40% - Accent5 5 5 2 2" xfId="8677" xr:uid="{91ECE802-7DA6-4C76-99E8-677F034F3850}"/>
    <cellStyle name="40% - Accent5 5 5 2 2 2" xfId="15370" xr:uid="{4AE4CB86-7CD4-4049-B895-D393AA5D87FE}"/>
    <cellStyle name="40% - Accent5 5 5 2 3" xfId="11963" xr:uid="{02ADBFE1-7442-4024-8FA2-CDE5974483AC}"/>
    <cellStyle name="40% - Accent5 5 5 2 4" xfId="5270" xr:uid="{CE1E4B75-8CAA-4CDA-A182-AE1EB19492C1}"/>
    <cellStyle name="40% - Accent5 5 5 3" xfId="7094" xr:uid="{5581E793-FC40-4666-86B1-08D20E7DEDE3}"/>
    <cellStyle name="40% - Accent5 5 5 3 2" xfId="13787" xr:uid="{34293B24-3C3F-4C69-8172-5E3ECC9B37E3}"/>
    <cellStyle name="40% - Accent5 5 5 4" xfId="10380" xr:uid="{7FFDC563-CEBF-473D-B41B-375E0F2DFEAB}"/>
    <cellStyle name="40% - Accent5 5 5 5" xfId="3687" xr:uid="{FD72A735-6D98-4BA7-8954-EB6735DD3310}"/>
    <cellStyle name="40% - Accent5 5 6" xfId="1843" xr:uid="{E85FCE16-DB77-4038-A23B-BAAE6575E64F}"/>
    <cellStyle name="40% - Accent5 5 6 2" xfId="8556" xr:uid="{2B18A135-723A-4FF9-A410-0361425504A0}"/>
    <cellStyle name="40% - Accent5 5 6 2 2" xfId="15249" xr:uid="{BDF56CFD-0DD1-49D3-B69C-68389B7FB3AD}"/>
    <cellStyle name="40% - Accent5 5 6 3" xfId="11842" xr:uid="{6489545A-99EB-47C1-97E4-36B346FD3EA1}"/>
    <cellStyle name="40% - Accent5 5 6 4" xfId="5149" xr:uid="{56A9690F-810F-401D-A6D5-CC177698C9DD}"/>
    <cellStyle name="40% - Accent5 5 7" xfId="3426" xr:uid="{80832B23-4C81-4EFD-8134-5F4BDD76DD03}"/>
    <cellStyle name="40% - Accent5 5 7 2" xfId="10139" xr:uid="{27B26656-EABB-4E32-A375-F0CEE9A89051}"/>
    <cellStyle name="40% - Accent5 5 7 2 2" xfId="16832" xr:uid="{AEBAC9C2-5C2D-4B2C-91AF-FAF41C22D8D6}"/>
    <cellStyle name="40% - Accent5 5 7 3" xfId="13425" xr:uid="{10AD4D67-FBEC-4CCF-B53D-6708E3DEF101}"/>
    <cellStyle name="40% - Accent5 5 7 4" xfId="6732" xr:uid="{9C19665D-376C-46BA-A285-EADADDD36DE6}"/>
    <cellStyle name="40% - Accent5 5 8" xfId="260" xr:uid="{0827CF7D-7678-4B9D-8D62-CC4A6F387120}"/>
    <cellStyle name="40% - Accent5 5 8 2" xfId="13666" xr:uid="{F02C7959-B2DE-420C-B2C9-37BE4EC7CCD2}"/>
    <cellStyle name="40% - Accent5 5 8 3" xfId="6973" xr:uid="{B96DEE66-3689-4EDD-A4CB-8881E3E5A3F9}"/>
    <cellStyle name="40% - Accent5 5 9" xfId="6853" xr:uid="{A26DB958-0328-4339-8C58-668C380D7384}"/>
    <cellStyle name="40% - Accent5 5 9 2" xfId="13546" xr:uid="{018A648F-B160-4282-A917-9B9FCC17F0EA}"/>
    <cellStyle name="40% - Accent5 6" xfId="159" xr:uid="{78CE61C9-7EB0-4E6E-B2A3-08ACD49B5229}"/>
    <cellStyle name="40% - Accent5 6 10" xfId="3585" xr:uid="{1EA03E22-60AA-4945-A01A-8CCB51F5F0B4}"/>
    <cellStyle name="40% - Accent5 6 2" xfId="992" xr:uid="{6C827045-57F1-4FD7-82E3-752EAA304B59}"/>
    <cellStyle name="40% - Accent5 6 2 2" xfId="1672" xr:uid="{5E94D7E6-C56E-4D12-8C4E-B095F6CB7F5A}"/>
    <cellStyle name="40% - Accent5 6 2 2 2" xfId="3255" xr:uid="{9D73AAF0-A6DD-48D9-A64F-B5B6D273E6DE}"/>
    <cellStyle name="40% - Accent5 6 2 2 2 2" xfId="9968" xr:uid="{F8C12632-C268-4FBD-8D91-D094F280D516}"/>
    <cellStyle name="40% - Accent5 6 2 2 2 2 2" xfId="16661" xr:uid="{E9241853-662F-4CD5-8E0E-BF066F2FB17D}"/>
    <cellStyle name="40% - Accent5 6 2 2 2 3" xfId="13254" xr:uid="{35644957-6D2B-41E1-A04C-A1FF4B81FAD7}"/>
    <cellStyle name="40% - Accent5 6 2 2 2 4" xfId="6561" xr:uid="{4C925683-0398-421B-82F0-BCAD3814AFCC}"/>
    <cellStyle name="40% - Accent5 6 2 2 3" xfId="8385" xr:uid="{0B839438-682B-405B-B322-295DEB8C6FE9}"/>
    <cellStyle name="40% - Accent5 6 2 2 3 2" xfId="15078" xr:uid="{6F3BC834-D2F0-4247-9F5E-8B0BF369DDB0}"/>
    <cellStyle name="40% - Accent5 6 2 2 4" xfId="11671" xr:uid="{50208C78-0537-415B-B5F5-078A450D8DCD}"/>
    <cellStyle name="40% - Accent5 6 2 2 5" xfId="4978" xr:uid="{6142ED42-3123-4C2A-AF35-FA0DD3944155}"/>
    <cellStyle name="40% - Accent5 6 2 3" xfId="2575" xr:uid="{822405B2-FB91-41FC-B302-F362479A9B1C}"/>
    <cellStyle name="40% - Accent5 6 2 3 2" xfId="9288" xr:uid="{B02A2FE1-9D40-4640-AFBF-B33AEDB1D784}"/>
    <cellStyle name="40% - Accent5 6 2 3 2 2" xfId="15981" xr:uid="{05C36AFB-697E-4CDB-AB3F-83C681CBD7E3}"/>
    <cellStyle name="40% - Accent5 6 2 3 3" xfId="12574" xr:uid="{B65A98F1-6C3C-40E9-948E-70F56CAA3ECB}"/>
    <cellStyle name="40% - Accent5 6 2 3 4" xfId="5881" xr:uid="{E209A66C-712A-441A-9901-E6FA618CD63D}"/>
    <cellStyle name="40% - Accent5 6 2 4" xfId="7705" xr:uid="{756A01DE-3B35-48C9-9358-C506F9C13C7F}"/>
    <cellStyle name="40% - Accent5 6 2 4 2" xfId="14398" xr:uid="{EAB74FBE-2C02-43B3-B891-61A7321FC868}"/>
    <cellStyle name="40% - Accent5 6 2 5" xfId="10991" xr:uid="{3A37CC50-1790-4DA9-8225-B7B2FDB0E691}"/>
    <cellStyle name="40% - Accent5 6 2 6" xfId="4298" xr:uid="{29A60BEC-D72D-4C8C-B71F-758418793F1B}"/>
    <cellStyle name="40% - Accent5 6 3" xfId="1415" xr:uid="{01F05939-532B-4064-B471-A8A7D4CDC667}"/>
    <cellStyle name="40% - Accent5 6 3 2" xfId="2998" xr:uid="{ADE03392-5C75-4C45-B8F6-A3E92BC6542C}"/>
    <cellStyle name="40% - Accent5 6 3 2 2" xfId="9711" xr:uid="{30D2C06B-37D7-4E7C-A4A5-548510612465}"/>
    <cellStyle name="40% - Accent5 6 3 2 2 2" xfId="16404" xr:uid="{62E816ED-DA5F-4586-A506-569D1F80E787}"/>
    <cellStyle name="40% - Accent5 6 3 2 3" xfId="12997" xr:uid="{CADA34D7-205D-4D07-8BEA-04E01E473626}"/>
    <cellStyle name="40% - Accent5 6 3 2 4" xfId="6304" xr:uid="{AC1A95D2-54DB-46D3-9C36-C3702703660F}"/>
    <cellStyle name="40% - Accent5 6 3 3" xfId="8128" xr:uid="{C9C32257-BE94-430F-8401-4459F0A8B952}"/>
    <cellStyle name="40% - Accent5 6 3 3 2" xfId="14821" xr:uid="{5F9F1141-F1F4-404F-AE74-BDB06FA51498}"/>
    <cellStyle name="40% - Accent5 6 3 4" xfId="11414" xr:uid="{6B95E443-93E5-4911-B030-F7B89EBD7877}"/>
    <cellStyle name="40% - Accent5 6 3 5" xfId="4721" xr:uid="{BC3F153F-7EF5-4F1D-BB60-C1CF2EC28422}"/>
    <cellStyle name="40% - Accent5 6 4" xfId="735" xr:uid="{A3E4B3A7-2F99-499E-B9DA-D73561923DE6}"/>
    <cellStyle name="40% - Accent5 6 4 2" xfId="2318" xr:uid="{3F419624-82B0-4762-85D1-D859E214267D}"/>
    <cellStyle name="40% - Accent5 6 4 2 2" xfId="9031" xr:uid="{27CF5641-2A8B-46C8-A338-BADE3EAF51D6}"/>
    <cellStyle name="40% - Accent5 6 4 2 2 2" xfId="15724" xr:uid="{4EBB64D7-03F7-4805-A14F-EFCEF41C98E8}"/>
    <cellStyle name="40% - Accent5 6 4 2 3" xfId="12317" xr:uid="{419ED872-3147-4A98-91D7-48CA4B7E83F5}"/>
    <cellStyle name="40% - Accent5 6 4 2 4" xfId="5624" xr:uid="{0CAAD199-3A2D-445F-B8A2-023E394700D5}"/>
    <cellStyle name="40% - Accent5 6 4 3" xfId="7448" xr:uid="{48AD5D0A-E48F-45A8-9D8B-8EC0200B65E3}"/>
    <cellStyle name="40% - Accent5 6 4 3 2" xfId="14141" xr:uid="{FEFE1D10-1D48-4FD2-96D6-227B665DFBBD}"/>
    <cellStyle name="40% - Accent5 6 4 4" xfId="10734" xr:uid="{C3B57361-4B07-4C22-BD9F-A3BE4D9DDB5F}"/>
    <cellStyle name="40% - Accent5 6 4 5" xfId="4041" xr:uid="{69B8B13E-A7CC-4B30-AAC9-E18EAFD427D9}"/>
    <cellStyle name="40% - Accent5 6 5" xfId="1862" xr:uid="{9CFCB302-439D-4A6E-98FE-63552F7FE031}"/>
    <cellStyle name="40% - Accent5 6 5 2" xfId="8575" xr:uid="{B8793D7E-F444-405B-A9FA-5D55DB348FD4}"/>
    <cellStyle name="40% - Accent5 6 5 2 2" xfId="15268" xr:uid="{6F2D39F1-01F9-4A39-98BA-5BF3414FC13E}"/>
    <cellStyle name="40% - Accent5 6 5 3" xfId="11861" xr:uid="{09AA0BB0-9514-4B6D-8EBA-BBC5CC6798F6}"/>
    <cellStyle name="40% - Accent5 6 5 4" xfId="5168" xr:uid="{7D685C1A-04DA-4C66-9CD8-185F0B7B7E54}"/>
    <cellStyle name="40% - Accent5 6 6" xfId="3445" xr:uid="{5D528696-F6AD-4FE7-BA16-49BAB78747E0}"/>
    <cellStyle name="40% - Accent5 6 6 2" xfId="10158" xr:uid="{D48F0C7C-B38D-4CDB-A0E0-FDF9A6B67F39}"/>
    <cellStyle name="40% - Accent5 6 6 2 2" xfId="16851" xr:uid="{6173DC5C-1304-462D-84E9-F256AF434892}"/>
    <cellStyle name="40% - Accent5 6 6 3" xfId="13444" xr:uid="{C19897B5-AB74-4190-BCF1-AE2E0787860A}"/>
    <cellStyle name="40% - Accent5 6 6 4" xfId="6751" xr:uid="{95CBD215-A6C5-4090-BB03-1AA58C150DF8}"/>
    <cellStyle name="40% - Accent5 6 7" xfId="279" xr:uid="{156C730A-5D16-4837-BC83-7A938F58755E}"/>
    <cellStyle name="40% - Accent5 6 7 2" xfId="13685" xr:uid="{33B78BD4-C5FC-4497-A26B-86CB84B3E993}"/>
    <cellStyle name="40% - Accent5 6 7 3" xfId="6992" xr:uid="{F9A934C2-D5B0-4EF6-9E2F-F1A362C13240}"/>
    <cellStyle name="40% - Accent5 6 8" xfId="6872" xr:uid="{F5ABD3E7-90E7-4342-834E-22CEA54F9266}"/>
    <cellStyle name="40% - Accent5 6 8 2" xfId="13565" xr:uid="{31C556F7-924F-4F76-840D-5EEBF2F6D28A}"/>
    <cellStyle name="40% - Accent5 6 9" xfId="10278" xr:uid="{E798B8FC-BEEC-4A37-82E3-8BE24560BC03}"/>
    <cellStyle name="40% - Accent5 7" xfId="563" xr:uid="{75764177-3B89-42FD-B1C8-3C0494F483AE}"/>
    <cellStyle name="40% - Accent5 7 2" xfId="1243" xr:uid="{A0A2F1FF-3A73-460A-B153-82DB15766D16}"/>
    <cellStyle name="40% - Accent5 7 2 2" xfId="2826" xr:uid="{93904D31-C73B-43C2-B9E6-6FF24390C735}"/>
    <cellStyle name="40% - Accent5 7 2 2 2" xfId="9539" xr:uid="{E65243E5-9B5A-4258-9738-4367B1C2603E}"/>
    <cellStyle name="40% - Accent5 7 2 2 2 2" xfId="16232" xr:uid="{60A55BC4-1F3F-4F17-A9BA-DE73A13A81E6}"/>
    <cellStyle name="40% - Accent5 7 2 2 3" xfId="12825" xr:uid="{BBBDE3B4-C765-46C5-A034-3AE5300C2645}"/>
    <cellStyle name="40% - Accent5 7 2 2 4" xfId="6132" xr:uid="{D062BDE5-9959-438E-9506-AFA65107B227}"/>
    <cellStyle name="40% - Accent5 7 2 3" xfId="7956" xr:uid="{3785C014-7A93-4F1A-BE59-2A3D0A8DE1B1}"/>
    <cellStyle name="40% - Accent5 7 2 3 2" xfId="14649" xr:uid="{C63FA8B1-B214-40A9-BA26-939806DB8143}"/>
    <cellStyle name="40% - Accent5 7 2 4" xfId="11242" xr:uid="{F9553A72-BA47-4598-AC55-810126F956D4}"/>
    <cellStyle name="40% - Accent5 7 2 5" xfId="4549" xr:uid="{B06550A0-8E02-487B-90D2-AB6A243F33FB}"/>
    <cellStyle name="40% - Accent5 7 3" xfId="2146" xr:uid="{4102B025-4501-4389-B515-EAB93EBB3E6F}"/>
    <cellStyle name="40% - Accent5 7 3 2" xfId="8859" xr:uid="{EED4A55F-F729-405E-8B73-FB5B99AE6D88}"/>
    <cellStyle name="40% - Accent5 7 3 2 2" xfId="15552" xr:uid="{AC5027E6-C780-4682-B31B-322E1787C57C}"/>
    <cellStyle name="40% - Accent5 7 3 3" xfId="12145" xr:uid="{40FE21DC-34C5-4B50-BCD5-7D1762E25E6C}"/>
    <cellStyle name="40% - Accent5 7 3 4" xfId="5452" xr:uid="{6FB4D65E-D861-47C1-9BB6-214BF661D4A9}"/>
    <cellStyle name="40% - Accent5 7 4" xfId="7276" xr:uid="{E78CB5CD-FDA4-4DAC-938A-CED7DF892586}"/>
    <cellStyle name="40% - Accent5 7 4 2" xfId="13969" xr:uid="{213694C2-B6D2-4220-8F08-44C1B3199933}"/>
    <cellStyle name="40% - Accent5 7 5" xfId="10562" xr:uid="{EE658FD6-0D69-4689-A3F3-B539415E196B}"/>
    <cellStyle name="40% - Accent5 7 6" xfId="3869" xr:uid="{01C88AB2-6DCF-4D85-AE1A-E1EF6712E636}"/>
    <cellStyle name="40% - Accent5 8" xfId="820" xr:uid="{DED0D548-035E-4A40-8CA6-BDD7A6A938F4}"/>
    <cellStyle name="40% - Accent5 8 2" xfId="1500" xr:uid="{01B5FC21-C308-4B0D-AFB1-A4B1BA5C9BD3}"/>
    <cellStyle name="40% - Accent5 8 2 2" xfId="3083" xr:uid="{E1AC47AF-ED01-4749-B385-5561EABF9614}"/>
    <cellStyle name="40% - Accent5 8 2 2 2" xfId="9796" xr:uid="{45C3DCFC-1AB5-4AA7-ACEC-6C04E6CAE4BA}"/>
    <cellStyle name="40% - Accent5 8 2 2 2 2" xfId="16489" xr:uid="{C261AF89-0A33-4461-B0D9-EB08CFF02F32}"/>
    <cellStyle name="40% - Accent5 8 2 2 3" xfId="13082" xr:uid="{CC6C12A0-F251-439E-B2FF-5853A2E8DB5E}"/>
    <cellStyle name="40% - Accent5 8 2 2 4" xfId="6389" xr:uid="{4208635C-B0BC-4316-A742-468F8474E449}"/>
    <cellStyle name="40% - Accent5 8 2 3" xfId="8213" xr:uid="{3A1EF137-2E46-43AC-B614-6CF8B05651BA}"/>
    <cellStyle name="40% - Accent5 8 2 3 2" xfId="14906" xr:uid="{099C7118-B3D5-4215-BD8C-3B13C5AAAB78}"/>
    <cellStyle name="40% - Accent5 8 2 4" xfId="11499" xr:uid="{4D757D9E-860F-4594-8BDD-4BDFD8D0D585}"/>
    <cellStyle name="40% - Accent5 8 2 5" xfId="4806" xr:uid="{78177E9D-2CC2-44FC-960E-F319501471E0}"/>
    <cellStyle name="40% - Accent5 8 3" xfId="2403" xr:uid="{594864FA-244B-49A5-B82D-4E8D24F32408}"/>
    <cellStyle name="40% - Accent5 8 3 2" xfId="9116" xr:uid="{5B7F30E4-93F6-49AC-99C6-E7A7D82D13CA}"/>
    <cellStyle name="40% - Accent5 8 3 2 2" xfId="15809" xr:uid="{4D07CA17-6EEC-4EF8-B899-6F4462C1351A}"/>
    <cellStyle name="40% - Accent5 8 3 3" xfId="12402" xr:uid="{ECC4499F-0EEC-45A4-A365-61C95BDD2C5A}"/>
    <cellStyle name="40% - Accent5 8 3 4" xfId="5709" xr:uid="{28814818-5B14-4E5A-90EC-1393E8AEEDA9}"/>
    <cellStyle name="40% - Accent5 8 4" xfId="7533" xr:uid="{4D8E5B76-C2D9-4975-8948-BCA176C4375B}"/>
    <cellStyle name="40% - Accent5 8 4 2" xfId="14226" xr:uid="{F1EB0512-9BB8-49BF-B33D-05BDCE8FAF57}"/>
    <cellStyle name="40% - Accent5 8 5" xfId="10819" xr:uid="{B67A2E08-80BA-40F7-AD09-6F08DF75125D}"/>
    <cellStyle name="40% - Accent5 8 6" xfId="4126" xr:uid="{18A975AD-8C1B-4DFE-8104-8477015D5B3C}"/>
    <cellStyle name="40% - Accent5 9" xfId="480" xr:uid="{258C758F-E732-4470-9C12-BF91DD25DEC3}"/>
    <cellStyle name="40% - Accent5 9 2" xfId="1160" xr:uid="{0409A60E-7389-4319-8DA6-E11FEB895444}"/>
    <cellStyle name="40% - Accent5 9 2 2" xfId="2743" xr:uid="{1532AD90-CF28-4618-98F3-198C73E237D3}"/>
    <cellStyle name="40% - Accent5 9 2 2 2" xfId="9456" xr:uid="{67EB4566-58A2-4567-B004-A351C5314292}"/>
    <cellStyle name="40% - Accent5 9 2 2 2 2" xfId="16149" xr:uid="{B789720D-411E-4CDA-96EC-1E59F3DC2736}"/>
    <cellStyle name="40% - Accent5 9 2 2 3" xfId="12742" xr:uid="{23B326F7-B331-4240-BE93-404F6663C8CD}"/>
    <cellStyle name="40% - Accent5 9 2 2 4" xfId="6049" xr:uid="{4E4BEFCA-B5E1-4F13-9A4B-CFEB4AA3D1D1}"/>
    <cellStyle name="40% - Accent5 9 2 3" xfId="7873" xr:uid="{2864E6AC-3EC9-48DE-8366-54D7CAED6598}"/>
    <cellStyle name="40% - Accent5 9 2 3 2" xfId="14566" xr:uid="{FCB7D161-C12C-46DA-B51D-D91799E2631F}"/>
    <cellStyle name="40% - Accent5 9 2 4" xfId="11159" xr:uid="{9A42CA19-8A0E-4C5C-964A-F74C9B174868}"/>
    <cellStyle name="40% - Accent5 9 2 5" xfId="4466" xr:uid="{08B95485-97B7-43E0-92D4-71E3A4537E21}"/>
    <cellStyle name="40% - Accent5 9 3" xfId="2063" xr:uid="{97BE86EA-BF47-4A7B-8F8A-D8E90EFB3170}"/>
    <cellStyle name="40% - Accent5 9 3 2" xfId="8776" xr:uid="{D8A71740-FFF6-40E1-A81E-8E4D3AC7D3D4}"/>
    <cellStyle name="40% - Accent5 9 3 2 2" xfId="15469" xr:uid="{9EB310B1-E40B-4ADA-86C4-8F7C4E85FE75}"/>
    <cellStyle name="40% - Accent5 9 3 3" xfId="12062" xr:uid="{2E2085A2-F063-49C8-B84B-5CCD8F25E266}"/>
    <cellStyle name="40% - Accent5 9 3 4" xfId="5369" xr:uid="{E09B9321-93B0-48FD-9468-68017C792EA8}"/>
    <cellStyle name="40% - Accent5 9 4" xfId="7193" xr:uid="{8C4B1BDC-A188-4EFB-B815-0FE30F14C4D9}"/>
    <cellStyle name="40% - Accent5 9 4 2" xfId="13886" xr:uid="{B98FE3C8-C018-4EF0-AF22-B00576B21C53}"/>
    <cellStyle name="40% - Accent5 9 5" xfId="10479" xr:uid="{6A302C8D-DC54-4ACA-82F5-417F1FBEED10}"/>
    <cellStyle name="40% - Accent5 9 6" xfId="3786" xr:uid="{AA9D5C1F-FFE0-4AB3-BA67-2B5466F3E699}"/>
    <cellStyle name="40% - Accent6 10" xfId="441" xr:uid="{2DEEEAFC-FFBB-4F61-9947-49134F13DCA0}"/>
    <cellStyle name="40% - Accent6 10 2" xfId="2024" xr:uid="{0B4143A8-DB85-4987-AA8F-CF70E3F05F08}"/>
    <cellStyle name="40% - Accent6 10 2 2" xfId="8737" xr:uid="{C94F8690-94A8-490F-80BD-1A6C4540AE5C}"/>
    <cellStyle name="40% - Accent6 10 2 2 2" xfId="15430" xr:uid="{5263138E-E248-4B88-B67D-DD6001714D7B}"/>
    <cellStyle name="40% - Accent6 10 2 3" xfId="12023" xr:uid="{C12411DC-21DA-4DD3-BCC4-C0E86CD3E51F}"/>
    <cellStyle name="40% - Accent6 10 2 4" xfId="5330" xr:uid="{21DD7D27-DED0-43FB-8448-0BFDA83588DB}"/>
    <cellStyle name="40% - Accent6 10 3" xfId="7154" xr:uid="{C33FC9FF-B77A-4A49-8863-085709216C62}"/>
    <cellStyle name="40% - Accent6 10 3 2" xfId="13847" xr:uid="{5BC98384-2B7B-4922-B264-CEFC47E23F71}"/>
    <cellStyle name="40% - Accent6 10 4" xfId="10440" xr:uid="{C6A13CEC-822A-40C5-92B7-235F2FC8BEB4}"/>
    <cellStyle name="40% - Accent6 10 5" xfId="3747" xr:uid="{061046A9-CFA1-4A9D-B517-5C6369907D55}"/>
    <cellStyle name="40% - Accent6 11" xfId="1121" xr:uid="{FEB1A52B-A18F-4F5C-8FDE-3BFFE7F04BEF}"/>
    <cellStyle name="40% - Accent6 11 2" xfId="2704" xr:uid="{0C7F4360-48CA-4731-A14C-C9AAB236F2CE}"/>
    <cellStyle name="40% - Accent6 11 2 2" xfId="9417" xr:uid="{C83E2E38-7D8B-4AFD-933C-F9717F05134A}"/>
    <cellStyle name="40% - Accent6 11 2 2 2" xfId="16110" xr:uid="{C975A83E-4F75-4390-AAEB-5E2193BFA85D}"/>
    <cellStyle name="40% - Accent6 11 2 3" xfId="12703" xr:uid="{9642030C-6EAE-4CE8-89CE-A3B5856008EC}"/>
    <cellStyle name="40% - Accent6 11 2 4" xfId="6010" xr:uid="{CFDB7CEE-D18D-4A7F-AE81-D9645FFEEC0A}"/>
    <cellStyle name="40% - Accent6 11 3" xfId="7834" xr:uid="{17BFAA0B-8FF3-4347-9BE0-50293FDC48C8}"/>
    <cellStyle name="40% - Accent6 11 3 2" xfId="14527" xr:uid="{94665E51-41F1-4E6F-A250-38C6FEEAF858}"/>
    <cellStyle name="40% - Accent6 11 4" xfId="11120" xr:uid="{F225836C-5E42-48E6-B29A-5692563AB9F3}"/>
    <cellStyle name="40% - Accent6 11 5" xfId="4427" xr:uid="{5A2CE194-EE34-455B-85AF-EA8CC1DE8E10}"/>
    <cellStyle name="40% - Accent6 12" xfId="297" xr:uid="{0B7761F0-A7E5-40C5-B5CC-3C2AA023F3AE}"/>
    <cellStyle name="40% - Accent6 12 2" xfId="1880" xr:uid="{87EC3D64-DDF1-4841-9C2C-B78F9EA1517D}"/>
    <cellStyle name="40% - Accent6 12 2 2" xfId="8593" xr:uid="{F403840E-8ADB-4D0D-8580-FC781737A4FA}"/>
    <cellStyle name="40% - Accent6 12 2 2 2" xfId="15286" xr:uid="{4457EF96-598B-4532-9969-DDFFF1FA153C}"/>
    <cellStyle name="40% - Accent6 12 2 3" xfId="11879" xr:uid="{9B1E625E-BDEF-44E1-A917-C70E664B244F}"/>
    <cellStyle name="40% - Accent6 12 2 4" xfId="5186" xr:uid="{EDB8957C-515F-46A2-9D48-4CFD7EEBC7CF}"/>
    <cellStyle name="40% - Accent6 12 3" xfId="7010" xr:uid="{CC052767-F85E-47AB-9CF0-0106FF594868}"/>
    <cellStyle name="40% - Accent6 12 3 2" xfId="13703" xr:uid="{9E012AC5-8C22-4191-A4A6-40D5D3395243}"/>
    <cellStyle name="40% - Accent6 12 4" xfId="10296" xr:uid="{F79ACB7C-4CFC-4395-8D4C-265FB2624371}"/>
    <cellStyle name="40% - Accent6 12 5" xfId="3603" xr:uid="{9B428CD8-EC95-4C85-8B7D-FF8309F41E65}"/>
    <cellStyle name="40% - Accent6 13" xfId="1759" xr:uid="{E312C35F-0587-442E-9EF4-B32BB7178826}"/>
    <cellStyle name="40% - Accent6 13 2" xfId="8472" xr:uid="{DDAC7105-9B60-4D53-A811-B0DD2E669C57}"/>
    <cellStyle name="40% - Accent6 13 2 2" xfId="15165" xr:uid="{6F66865F-E4A9-45C0-BF92-4FB16AB0A7B4}"/>
    <cellStyle name="40% - Accent6 13 3" xfId="11758" xr:uid="{619EBAA6-051C-40F1-B599-288C3AF96F7E}"/>
    <cellStyle name="40% - Accent6 13 4" xfId="5065" xr:uid="{6203E39A-1343-40E6-8678-113C4F389F1C}"/>
    <cellStyle name="40% - Accent6 14" xfId="3342" xr:uid="{B3D62C3D-BD64-48D2-97D5-74017CC9835F}"/>
    <cellStyle name="40% - Accent6 14 2" xfId="10055" xr:uid="{1426069E-08F9-44AC-980F-D3C15CD0DE6D}"/>
    <cellStyle name="40% - Accent6 14 2 2" xfId="16748" xr:uid="{9742C465-184B-4BC8-B5C4-7531BC52CDBE}"/>
    <cellStyle name="40% - Accent6 14 3" xfId="13341" xr:uid="{BB7BC5D1-87D2-464A-AE9F-8C37F872546C}"/>
    <cellStyle name="40% - Accent6 14 4" xfId="6648" xr:uid="{5C53E68D-EC22-49A9-B084-47EC1E937393}"/>
    <cellStyle name="40% - Accent6 15" xfId="176" xr:uid="{682A3D50-6E92-473C-8225-C16DAD368820}"/>
    <cellStyle name="40% - Accent6 15 2" xfId="13582" xr:uid="{177E4CFF-36B2-4016-AA09-6C5A70B0AA0D}"/>
    <cellStyle name="40% - Accent6 15 3" xfId="6889" xr:uid="{A2808444-5EB1-4988-AFBB-45A26D6E231E}"/>
    <cellStyle name="40% - Accent6 16" xfId="3468" xr:uid="{D1F3A3DC-8AA2-4950-827C-78CA36E4D5BD}"/>
    <cellStyle name="40% - Accent6 16 2" xfId="13462" xr:uid="{29CF7971-063F-4FF5-9FC6-D8CAB4045938}"/>
    <cellStyle name="40% - Accent6 16 3" xfId="6769" xr:uid="{E438B85F-AC97-48B2-B52F-083E32C43F77}"/>
    <cellStyle name="40% - Accent6 17" xfId="10175" xr:uid="{CB96982A-A4B8-4622-BF97-188C3F81BA53}"/>
    <cellStyle name="40% - Accent6 18" xfId="3482" xr:uid="{38664901-2400-4BE3-A3C7-3F8E0037FEE4}"/>
    <cellStyle name="40% - Accent6 19" xfId="16873" xr:uid="{674B49B2-60B0-4E68-97F8-9C8239CED43F}"/>
    <cellStyle name="40% - Accent6 2" xfId="64" xr:uid="{D5BC455B-338F-4A79-83BE-46D1A05489C0}"/>
    <cellStyle name="40% - Accent6 2 10" xfId="311" xr:uid="{444F2E6B-9E0C-492A-934E-DF3F2AA6D609}"/>
    <cellStyle name="40% - Accent6 2 10 2" xfId="1894" xr:uid="{8FFDAC4D-EB96-4BFE-BCC9-74DA0742EB6F}"/>
    <cellStyle name="40% - Accent6 2 10 2 2" xfId="8607" xr:uid="{EF4EA177-D724-4C4B-A6C7-05A367F61681}"/>
    <cellStyle name="40% - Accent6 2 10 2 2 2" xfId="15300" xr:uid="{07D8CB2D-24E5-4B17-A7E0-8025E27E0934}"/>
    <cellStyle name="40% - Accent6 2 10 2 3" xfId="11893" xr:uid="{9FB78DDC-9302-40DF-B9CD-A945A2EB519E}"/>
    <cellStyle name="40% - Accent6 2 10 2 4" xfId="5200" xr:uid="{EF662408-556B-4231-9FB0-3B9ECD953E09}"/>
    <cellStyle name="40% - Accent6 2 10 3" xfId="7024" xr:uid="{97C6D149-1F39-4587-B523-70D9713B7176}"/>
    <cellStyle name="40% - Accent6 2 10 3 2" xfId="13717" xr:uid="{A3AE29AE-39E1-4202-96CC-00E67339D4B6}"/>
    <cellStyle name="40% - Accent6 2 10 4" xfId="10310" xr:uid="{B9E1FFEB-8CAF-4276-A645-009B8D93A10C}"/>
    <cellStyle name="40% - Accent6 2 10 5" xfId="3617" xr:uid="{21E9BA44-99A8-491D-99A0-6011325012CF}"/>
    <cellStyle name="40% - Accent6 2 11" xfId="1773" xr:uid="{DD014611-DF78-431D-9E8C-4D9EDC8F86A7}"/>
    <cellStyle name="40% - Accent6 2 11 2" xfId="8486" xr:uid="{B6F75FCE-F101-4C78-902B-FBE4207F41C4}"/>
    <cellStyle name="40% - Accent6 2 11 2 2" xfId="15179" xr:uid="{C8B4F955-8371-4727-ABFD-59EBA098B02D}"/>
    <cellStyle name="40% - Accent6 2 11 3" xfId="11772" xr:uid="{62A9C59F-33C5-4BE9-9315-DB590A0B955B}"/>
    <cellStyle name="40% - Accent6 2 11 4" xfId="5079" xr:uid="{33EBB481-CDF6-4F96-96F0-7B0252656D2D}"/>
    <cellStyle name="40% - Accent6 2 12" xfId="3356" xr:uid="{67E28A94-90BA-4632-A466-404ACA9D6826}"/>
    <cellStyle name="40% - Accent6 2 12 2" xfId="10069" xr:uid="{B0A67BEA-D44F-42FF-B9A1-DB503BB08772}"/>
    <cellStyle name="40% - Accent6 2 12 2 2" xfId="16762" xr:uid="{50C96143-8A2A-4E05-B79E-79FEF1DD67DA}"/>
    <cellStyle name="40% - Accent6 2 12 3" xfId="13355" xr:uid="{F79F533E-70FF-40B1-AF08-7BC75EDFA2F6}"/>
    <cellStyle name="40% - Accent6 2 12 4" xfId="6662" xr:uid="{8A7243C9-9BB1-44B9-90D3-6AA03164FDF5}"/>
    <cellStyle name="40% - Accent6 2 13" xfId="190" xr:uid="{D0218A66-8477-465B-A911-236DCF191CB1}"/>
    <cellStyle name="40% - Accent6 2 13 2" xfId="13596" xr:uid="{1F867BB6-2684-4FB5-8A8D-C62392D32998}"/>
    <cellStyle name="40% - Accent6 2 13 3" xfId="6903" xr:uid="{F8B959EF-A639-40BF-BFB2-54A15167FF9E}"/>
    <cellStyle name="40% - Accent6 2 14" xfId="6783" xr:uid="{08C81C70-D432-4605-92A7-B47B0B4FF28D}"/>
    <cellStyle name="40% - Accent6 2 14 2" xfId="13476" xr:uid="{C4E24DB0-AAD5-4F50-99DD-CC9F828D2EF3}"/>
    <cellStyle name="40% - Accent6 2 15" xfId="10189" xr:uid="{E48C8C05-92C8-4EED-8D3F-5F4A321663E9}"/>
    <cellStyle name="40% - Accent6 2 16" xfId="3496" xr:uid="{81E19448-27F1-44BF-B051-F98D7D0B6419}"/>
    <cellStyle name="40% - Accent6 2 2" xfId="98" xr:uid="{740D0A15-0C35-4F55-BA29-0F7C4F623A32}"/>
    <cellStyle name="40% - Accent6 2 2 10" xfId="1803" xr:uid="{965AC7C7-89B6-43AC-95B2-FE6589570588}"/>
    <cellStyle name="40% - Accent6 2 2 10 2" xfId="8516" xr:uid="{F9361B8E-2337-4C38-826C-5E82CB515ADA}"/>
    <cellStyle name="40% - Accent6 2 2 10 2 2" xfId="15209" xr:uid="{260BFCD6-A180-4A13-953F-AE6AEA1451D6}"/>
    <cellStyle name="40% - Accent6 2 2 10 3" xfId="11802" xr:uid="{6A107A74-E390-4019-8BA3-D9EC3497D261}"/>
    <cellStyle name="40% - Accent6 2 2 10 4" xfId="5109" xr:uid="{076E9CDC-EA91-4D23-89D5-837FE4F70FE7}"/>
    <cellStyle name="40% - Accent6 2 2 11" xfId="3386" xr:uid="{4AF563EE-4FBF-48FC-B452-5D5654EBC39A}"/>
    <cellStyle name="40% - Accent6 2 2 11 2" xfId="10099" xr:uid="{382EF8A9-0326-479B-A42E-8F2E46E5F196}"/>
    <cellStyle name="40% - Accent6 2 2 11 2 2" xfId="16792" xr:uid="{8EFF7D27-063F-42B5-AE57-A998C27D1237}"/>
    <cellStyle name="40% - Accent6 2 2 11 3" xfId="13385" xr:uid="{402B98B0-BA28-413E-8A43-DAE61FEA9DD1}"/>
    <cellStyle name="40% - Accent6 2 2 11 4" xfId="6692" xr:uid="{BA0E535F-3E64-4D89-B180-FF1892AD2D85}"/>
    <cellStyle name="40% - Accent6 2 2 12" xfId="220" xr:uid="{8C70CDB3-BF9E-4737-9FA7-C661E1332612}"/>
    <cellStyle name="40% - Accent6 2 2 12 2" xfId="13626" xr:uid="{6715F99F-2BEB-4042-B1C5-0775E115A3E1}"/>
    <cellStyle name="40% - Accent6 2 2 12 3" xfId="6933" xr:uid="{A0094CD3-3426-4D06-B706-659E3391952A}"/>
    <cellStyle name="40% - Accent6 2 2 13" xfId="6813" xr:uid="{DA293FD2-D2E7-4073-AC4A-7D12D81AF631}"/>
    <cellStyle name="40% - Accent6 2 2 13 2" xfId="13506" xr:uid="{B9B7C753-F4DC-439F-81B2-F91D68C6DB1E}"/>
    <cellStyle name="40% - Accent6 2 2 14" xfId="10219" xr:uid="{99A16035-B844-40F8-BBEF-111C633355E9}"/>
    <cellStyle name="40% - Accent6 2 2 15" xfId="3526" xr:uid="{5F4DF109-F2B6-4BCA-9765-4223EFA47F31}"/>
    <cellStyle name="40% - Accent6 2 2 2" xfId="748" xr:uid="{861FE0A9-5994-4C09-B662-AF4C71F0ED71}"/>
    <cellStyle name="40% - Accent6 2 2 2 2" xfId="1005" xr:uid="{AB537301-5440-4661-8E30-4BF79EF78D30}"/>
    <cellStyle name="40% - Accent6 2 2 2 2 2" xfId="1685" xr:uid="{A9D228EF-8BD8-4CA1-92FC-3568D172D6A9}"/>
    <cellStyle name="40% - Accent6 2 2 2 2 2 2" xfId="3268" xr:uid="{8FA13426-8546-40F1-8646-83A0EEC7A1C1}"/>
    <cellStyle name="40% - Accent6 2 2 2 2 2 2 2" xfId="9981" xr:uid="{A8270DF9-1016-4B56-9D8D-936EF079DC2E}"/>
    <cellStyle name="40% - Accent6 2 2 2 2 2 2 2 2" xfId="16674" xr:uid="{31842A0A-A127-44DE-BF41-DD023085C939}"/>
    <cellStyle name="40% - Accent6 2 2 2 2 2 2 3" xfId="13267" xr:uid="{87EB306E-901F-427E-A97E-D6EB3D406795}"/>
    <cellStyle name="40% - Accent6 2 2 2 2 2 2 4" xfId="6574" xr:uid="{9FD1C501-C097-4EC1-9D46-936541F402ED}"/>
    <cellStyle name="40% - Accent6 2 2 2 2 2 3" xfId="8398" xr:uid="{B70088DF-B6A1-4C91-9CB3-F1674D0286D9}"/>
    <cellStyle name="40% - Accent6 2 2 2 2 2 3 2" xfId="15091" xr:uid="{ABF1FC62-9C83-49C3-901B-796387A37C9B}"/>
    <cellStyle name="40% - Accent6 2 2 2 2 2 4" xfId="11684" xr:uid="{DD9165AF-005C-43B7-ACAC-D7F03C884917}"/>
    <cellStyle name="40% - Accent6 2 2 2 2 2 5" xfId="4991" xr:uid="{086193C6-00FE-484E-A0CC-08F26CE113B6}"/>
    <cellStyle name="40% - Accent6 2 2 2 2 3" xfId="2588" xr:uid="{B5A728D4-B09F-496C-8DB6-A5BFD9FB40D3}"/>
    <cellStyle name="40% - Accent6 2 2 2 2 3 2" xfId="9301" xr:uid="{78222138-F3E4-4A6D-AD9F-5D89D9FE5731}"/>
    <cellStyle name="40% - Accent6 2 2 2 2 3 2 2" xfId="15994" xr:uid="{DED9A1BA-8145-46B0-9616-A4BC03071CC3}"/>
    <cellStyle name="40% - Accent6 2 2 2 2 3 3" xfId="12587" xr:uid="{CEF318F6-F5DA-4895-A6BB-EB4233F1B330}"/>
    <cellStyle name="40% - Accent6 2 2 2 2 3 4" xfId="5894" xr:uid="{6182F06D-7BAB-4130-B581-A184BF0E248F}"/>
    <cellStyle name="40% - Accent6 2 2 2 2 4" xfId="7718" xr:uid="{3192A707-5494-4A1B-8373-F4BFBF6536C4}"/>
    <cellStyle name="40% - Accent6 2 2 2 2 4 2" xfId="14411" xr:uid="{1F35791F-974D-4F75-A4B5-0C163A473448}"/>
    <cellStyle name="40% - Accent6 2 2 2 2 5" xfId="11004" xr:uid="{A7EC545E-FE3E-4B18-8496-EE6F4549BCD9}"/>
    <cellStyle name="40% - Accent6 2 2 2 2 6" xfId="4311" xr:uid="{66932418-6E42-46F7-872E-71A6AAED42E5}"/>
    <cellStyle name="40% - Accent6 2 2 2 3" xfId="1428" xr:uid="{B64DCB8F-1307-4B68-ADB1-5FBEB743CE96}"/>
    <cellStyle name="40% - Accent6 2 2 2 3 2" xfId="3011" xr:uid="{12A83CD5-8DA0-4EBD-AC0F-75014F39A07B}"/>
    <cellStyle name="40% - Accent6 2 2 2 3 2 2" xfId="9724" xr:uid="{86C86AB5-0E1D-4A92-AF19-1535BD1EA6A6}"/>
    <cellStyle name="40% - Accent6 2 2 2 3 2 2 2" xfId="16417" xr:uid="{94B667A0-7529-4F9E-AF7F-4E03F6250082}"/>
    <cellStyle name="40% - Accent6 2 2 2 3 2 3" xfId="13010" xr:uid="{C20D7008-E061-4801-AE5F-2EF0409FD28C}"/>
    <cellStyle name="40% - Accent6 2 2 2 3 2 4" xfId="6317" xr:uid="{5EDA5044-785C-4C0A-ADEB-32462EFB8819}"/>
    <cellStyle name="40% - Accent6 2 2 2 3 3" xfId="8141" xr:uid="{77FB85A7-36C1-4BDB-8516-A9E64CF65C4B}"/>
    <cellStyle name="40% - Accent6 2 2 2 3 3 2" xfId="14834" xr:uid="{B0C87910-3186-4381-9296-53DFCA3DA082}"/>
    <cellStyle name="40% - Accent6 2 2 2 3 4" xfId="11427" xr:uid="{02334121-CF8F-45A9-904F-12761D13FF9A}"/>
    <cellStyle name="40% - Accent6 2 2 2 3 5" xfId="4734" xr:uid="{4828D7B7-7EF1-4731-B68E-D6A6FE98D17C}"/>
    <cellStyle name="40% - Accent6 2 2 2 4" xfId="2331" xr:uid="{88EBA61A-74B1-41F6-AFC7-970833893DD5}"/>
    <cellStyle name="40% - Accent6 2 2 2 4 2" xfId="9044" xr:uid="{29B398AC-115C-472E-A1E2-347AEFA03C04}"/>
    <cellStyle name="40% - Accent6 2 2 2 4 2 2" xfId="15737" xr:uid="{061D98E6-F9FB-4497-A5AA-DF4991C24C54}"/>
    <cellStyle name="40% - Accent6 2 2 2 4 3" xfId="12330" xr:uid="{C8394853-2D3D-44BC-9D22-1169E8127E27}"/>
    <cellStyle name="40% - Accent6 2 2 2 4 4" xfId="5637" xr:uid="{DCCDA28E-7C9F-420D-B8EA-7D9B91569BA3}"/>
    <cellStyle name="40% - Accent6 2 2 2 5" xfId="7461" xr:uid="{DA84CEA5-0904-4A79-8360-8698072137CB}"/>
    <cellStyle name="40% - Accent6 2 2 2 5 2" xfId="14154" xr:uid="{725972CB-D27E-4F01-8973-F18574485E8E}"/>
    <cellStyle name="40% - Accent6 2 2 2 6" xfId="10747" xr:uid="{FAADDA43-F64A-4CE4-803B-7B16125DA7F3}"/>
    <cellStyle name="40% - Accent6 2 2 2 7" xfId="4054" xr:uid="{28333FAC-6AEC-4DE3-BDF7-5512CBD53A69}"/>
    <cellStyle name="40% - Accent6 2 2 3" xfId="747" xr:uid="{1E4B335A-B087-480F-8348-E4E28B637243}"/>
    <cellStyle name="40% - Accent6 2 2 3 2" xfId="1004" xr:uid="{E7EFD7A6-591C-4239-A918-3927CEA609F2}"/>
    <cellStyle name="40% - Accent6 2 2 3 2 2" xfId="1684" xr:uid="{451C3F19-C589-4C19-BE0A-DA7BA626E82A}"/>
    <cellStyle name="40% - Accent6 2 2 3 2 2 2" xfId="3267" xr:uid="{89C7A52D-C9F7-47E2-B701-092DBA8CDB73}"/>
    <cellStyle name="40% - Accent6 2 2 3 2 2 2 2" xfId="9980" xr:uid="{83A19179-547D-491D-B2ED-DEA650CE58E7}"/>
    <cellStyle name="40% - Accent6 2 2 3 2 2 2 2 2" xfId="16673" xr:uid="{E4C1BECD-A1FC-4540-8662-5555079F86A7}"/>
    <cellStyle name="40% - Accent6 2 2 3 2 2 2 3" xfId="13266" xr:uid="{1893FE64-4BF3-4F5F-8579-92FDDB3236A0}"/>
    <cellStyle name="40% - Accent6 2 2 3 2 2 2 4" xfId="6573" xr:uid="{721EF6CE-CDDE-46A5-AABB-24D763BA2884}"/>
    <cellStyle name="40% - Accent6 2 2 3 2 2 3" xfId="8397" xr:uid="{08CC8AF3-E191-41C1-914F-F88F21A4BDE3}"/>
    <cellStyle name="40% - Accent6 2 2 3 2 2 3 2" xfId="15090" xr:uid="{61647A92-25A3-4D9D-A3FA-5DB2DFF7A3E2}"/>
    <cellStyle name="40% - Accent6 2 2 3 2 2 4" xfId="11683" xr:uid="{9CC25AD9-2539-4FFA-BCC2-EA48EB8AD781}"/>
    <cellStyle name="40% - Accent6 2 2 3 2 2 5" xfId="4990" xr:uid="{E59AE2EE-0199-45D7-8E64-724CD27D21AD}"/>
    <cellStyle name="40% - Accent6 2 2 3 2 3" xfId="2587" xr:uid="{7E8A931D-495A-44BD-8111-09C89225244C}"/>
    <cellStyle name="40% - Accent6 2 2 3 2 3 2" xfId="9300" xr:uid="{124466D3-8F26-40ED-914F-D607947587F1}"/>
    <cellStyle name="40% - Accent6 2 2 3 2 3 2 2" xfId="15993" xr:uid="{CCD957D7-7375-4A42-A2B5-A174D0E338E7}"/>
    <cellStyle name="40% - Accent6 2 2 3 2 3 3" xfId="12586" xr:uid="{6471FAE0-5B31-4267-9D03-16A06DDC5462}"/>
    <cellStyle name="40% - Accent6 2 2 3 2 3 4" xfId="5893" xr:uid="{95AA7761-B787-4B18-BEC6-631A6A932E08}"/>
    <cellStyle name="40% - Accent6 2 2 3 2 4" xfId="7717" xr:uid="{F486AF58-58D7-4FEA-81E5-252237EE0BD0}"/>
    <cellStyle name="40% - Accent6 2 2 3 2 4 2" xfId="14410" xr:uid="{EB3A578A-1CEB-4696-96B9-92D85260C0FF}"/>
    <cellStyle name="40% - Accent6 2 2 3 2 5" xfId="11003" xr:uid="{D753FD74-AB10-44C1-BE28-46D223A62A93}"/>
    <cellStyle name="40% - Accent6 2 2 3 2 6" xfId="4310" xr:uid="{15DB0F38-8C9C-42B0-9C25-80EDB2E180B1}"/>
    <cellStyle name="40% - Accent6 2 2 3 3" xfId="1427" xr:uid="{811D1159-8883-436A-ABBF-364627B8A161}"/>
    <cellStyle name="40% - Accent6 2 2 3 3 2" xfId="3010" xr:uid="{92424DA6-CE81-45BF-81A4-29EFB69A784F}"/>
    <cellStyle name="40% - Accent6 2 2 3 3 2 2" xfId="9723" xr:uid="{8AAAEC28-6C68-4C03-A226-C2BFB4654B7B}"/>
    <cellStyle name="40% - Accent6 2 2 3 3 2 2 2" xfId="16416" xr:uid="{7C2B0AF1-F359-410D-804B-8AFF9F5F477E}"/>
    <cellStyle name="40% - Accent6 2 2 3 3 2 3" xfId="13009" xr:uid="{9B36D315-9E80-4190-9F9F-E35DE035360A}"/>
    <cellStyle name="40% - Accent6 2 2 3 3 2 4" xfId="6316" xr:uid="{2BAFAA3B-7AA4-4EC8-90C6-41DBFDA995CD}"/>
    <cellStyle name="40% - Accent6 2 2 3 3 3" xfId="8140" xr:uid="{6D4E3626-4727-4DD4-A6B8-D0DE17F87E1C}"/>
    <cellStyle name="40% - Accent6 2 2 3 3 3 2" xfId="14833" xr:uid="{8F7407E8-C98D-4701-96A8-7EEABB596BAB}"/>
    <cellStyle name="40% - Accent6 2 2 3 3 4" xfId="11426" xr:uid="{4D40A381-1B28-45BE-8B78-363A00AF797D}"/>
    <cellStyle name="40% - Accent6 2 2 3 3 5" xfId="4733" xr:uid="{65E1785D-A8DB-42BD-9751-DACBCFEF3A56}"/>
    <cellStyle name="40% - Accent6 2 2 3 4" xfId="2330" xr:uid="{93804CE3-FB2B-45F3-9EA5-5F4B9933C381}"/>
    <cellStyle name="40% - Accent6 2 2 3 4 2" xfId="9043" xr:uid="{191747DB-B162-468B-ABF7-EC45081BCB8B}"/>
    <cellStyle name="40% - Accent6 2 2 3 4 2 2" xfId="15736" xr:uid="{3801BC58-88C7-464C-A3CD-0A3C8FD8C262}"/>
    <cellStyle name="40% - Accent6 2 2 3 4 3" xfId="12329" xr:uid="{F61DBD94-EC8F-4D4C-882F-641417AE4B94}"/>
    <cellStyle name="40% - Accent6 2 2 3 4 4" xfId="5636" xr:uid="{6CFF9778-24A2-46AF-BFCD-A10FF523734F}"/>
    <cellStyle name="40% - Accent6 2 2 3 5" xfId="7460" xr:uid="{AD34326C-F18A-4E48-8A8A-2CDBEDA15753}"/>
    <cellStyle name="40% - Accent6 2 2 3 5 2" xfId="14153" xr:uid="{FC99792B-352A-4FA7-B6F3-D8481A3D4D9B}"/>
    <cellStyle name="40% - Accent6 2 2 3 6" xfId="10746" xr:uid="{FD2B0011-94AA-4FE9-8475-EEB5FF36443E}"/>
    <cellStyle name="40% - Accent6 2 2 3 7" xfId="4053" xr:uid="{DEA2FD42-5FB7-45D0-B1EB-E8610C83660C}"/>
    <cellStyle name="40% - Accent6 2 2 4" xfId="609" xr:uid="{79EDCD78-4115-466F-81A6-8A34A0B5F199}"/>
    <cellStyle name="40% - Accent6 2 2 4 2" xfId="1289" xr:uid="{8D1993F1-48A5-46DB-997B-F220AC797B7F}"/>
    <cellStyle name="40% - Accent6 2 2 4 2 2" xfId="2872" xr:uid="{E45FD3E2-D334-4B7D-9B06-ABD644064EBE}"/>
    <cellStyle name="40% - Accent6 2 2 4 2 2 2" xfId="9585" xr:uid="{3D70DB79-C7D9-44FD-8938-325537634182}"/>
    <cellStyle name="40% - Accent6 2 2 4 2 2 2 2" xfId="16278" xr:uid="{A718EFBE-0C6D-444B-90C5-9C2496BBC477}"/>
    <cellStyle name="40% - Accent6 2 2 4 2 2 3" xfId="12871" xr:uid="{CB9AE225-766C-4F5C-BB20-0676B3C20162}"/>
    <cellStyle name="40% - Accent6 2 2 4 2 2 4" xfId="6178" xr:uid="{521632DB-6F9B-4B63-8B91-1878436B6370}"/>
    <cellStyle name="40% - Accent6 2 2 4 2 3" xfId="8002" xr:uid="{A0E44048-5E42-4A05-BEB7-381864B513B2}"/>
    <cellStyle name="40% - Accent6 2 2 4 2 3 2" xfId="14695" xr:uid="{4DE9CA33-BF91-4B24-8009-58E4BDBBD77B}"/>
    <cellStyle name="40% - Accent6 2 2 4 2 4" xfId="11288" xr:uid="{8C5DE691-FD42-402F-8469-BABB427F5204}"/>
    <cellStyle name="40% - Accent6 2 2 4 2 5" xfId="4595" xr:uid="{A5986F25-F073-4FB6-BAAA-2B365BF31C93}"/>
    <cellStyle name="40% - Accent6 2 2 4 3" xfId="2192" xr:uid="{30C894C9-CD21-465E-87E5-9C0BAB41F0DB}"/>
    <cellStyle name="40% - Accent6 2 2 4 3 2" xfId="8905" xr:uid="{338B166B-937A-4BFB-9C36-B75B4FC7A627}"/>
    <cellStyle name="40% - Accent6 2 2 4 3 2 2" xfId="15598" xr:uid="{37157E35-9864-4D07-8BB8-7D35C31FA7DE}"/>
    <cellStyle name="40% - Accent6 2 2 4 3 3" xfId="12191" xr:uid="{416367E6-1E99-4BCD-BE56-0345409B0E33}"/>
    <cellStyle name="40% - Accent6 2 2 4 3 4" xfId="5498" xr:uid="{C94EE420-4CCE-4B08-9D81-2C88904365DC}"/>
    <cellStyle name="40% - Accent6 2 2 4 4" xfId="7322" xr:uid="{237EB77B-4946-4B8B-843A-76FF90059AE9}"/>
    <cellStyle name="40% - Accent6 2 2 4 4 2" xfId="14015" xr:uid="{6E292E00-45D8-4CC9-AE66-EC3C16729B85}"/>
    <cellStyle name="40% - Accent6 2 2 4 5" xfId="10608" xr:uid="{540C4703-F59E-47F1-84EB-9A717AE84D44}"/>
    <cellStyle name="40% - Accent6 2 2 4 6" xfId="3915" xr:uid="{C2E47AEF-F85B-403F-BDBD-C69807B5FD41}"/>
    <cellStyle name="40% - Accent6 2 2 5" xfId="866" xr:uid="{C9E365CB-7A8C-49BD-93F9-BF3EC3A4DC9A}"/>
    <cellStyle name="40% - Accent6 2 2 5 2" xfId="1546" xr:uid="{4AC33BE5-462E-4BF8-AA5D-F14094A7E71B}"/>
    <cellStyle name="40% - Accent6 2 2 5 2 2" xfId="3129" xr:uid="{66D6121B-A75A-40D0-8440-17EC1C23115F}"/>
    <cellStyle name="40% - Accent6 2 2 5 2 2 2" xfId="9842" xr:uid="{C1DBFDE2-CA22-4993-9B65-02570D2A8350}"/>
    <cellStyle name="40% - Accent6 2 2 5 2 2 2 2" xfId="16535" xr:uid="{F6F234F4-1B78-44AA-907E-0D8D2EEFDCCC}"/>
    <cellStyle name="40% - Accent6 2 2 5 2 2 3" xfId="13128" xr:uid="{6E78016C-11F4-4907-AF91-5904C91D2F5D}"/>
    <cellStyle name="40% - Accent6 2 2 5 2 2 4" xfId="6435" xr:uid="{C568C319-32BC-401D-80BD-CB140550B7F4}"/>
    <cellStyle name="40% - Accent6 2 2 5 2 3" xfId="8259" xr:uid="{EAA78423-888F-4E50-B727-2CED73F196D8}"/>
    <cellStyle name="40% - Accent6 2 2 5 2 3 2" xfId="14952" xr:uid="{5DD71DD2-9C0E-4DBF-82D2-92843ADA4A17}"/>
    <cellStyle name="40% - Accent6 2 2 5 2 4" xfId="11545" xr:uid="{C85A8934-43B2-47F9-B856-7C067A459F6E}"/>
    <cellStyle name="40% - Accent6 2 2 5 2 5" xfId="4852" xr:uid="{8740D580-4F36-4AF8-8F88-46C4EC2EF245}"/>
    <cellStyle name="40% - Accent6 2 2 5 3" xfId="2449" xr:uid="{BE56AA74-52ED-4BB5-997B-1F270CA8BC03}"/>
    <cellStyle name="40% - Accent6 2 2 5 3 2" xfId="9162" xr:uid="{9B94B39D-1501-4E68-AB49-10563B8DF582}"/>
    <cellStyle name="40% - Accent6 2 2 5 3 2 2" xfId="15855" xr:uid="{6DB7A5B4-EAE9-4117-B492-363BCCF10880}"/>
    <cellStyle name="40% - Accent6 2 2 5 3 3" xfId="12448" xr:uid="{389F5284-BD47-43FC-B5C8-F7E0AE3653DF}"/>
    <cellStyle name="40% - Accent6 2 2 5 3 4" xfId="5755" xr:uid="{63D29B67-8437-40B3-99D2-99541D88B7AA}"/>
    <cellStyle name="40% - Accent6 2 2 5 4" xfId="7579" xr:uid="{20327510-1AF0-4AC3-A8FE-0EE056D23466}"/>
    <cellStyle name="40% - Accent6 2 2 5 4 2" xfId="14272" xr:uid="{3C333D96-45C3-4AD2-8F0D-EC29495D443B}"/>
    <cellStyle name="40% - Accent6 2 2 5 5" xfId="10865" xr:uid="{99E0F0EC-2F81-4FFC-94EB-190E1C990D05}"/>
    <cellStyle name="40% - Accent6 2 2 5 6" xfId="4172" xr:uid="{7D616A70-0A06-4FF4-ADF0-4540D85F287C}"/>
    <cellStyle name="40% - Accent6 2 2 6" xfId="526" xr:uid="{A517E2F7-BA03-4758-936C-7AAD1923C129}"/>
    <cellStyle name="40% - Accent6 2 2 6 2" xfId="1206" xr:uid="{E23C17DA-6747-4CC6-BF86-DC58843AA8AF}"/>
    <cellStyle name="40% - Accent6 2 2 6 2 2" xfId="2789" xr:uid="{B960CE0E-1552-4FD6-ADB6-181E6EE071A9}"/>
    <cellStyle name="40% - Accent6 2 2 6 2 2 2" xfId="9502" xr:uid="{04F2F2ED-C175-4D5E-B29F-D61FABA421D4}"/>
    <cellStyle name="40% - Accent6 2 2 6 2 2 2 2" xfId="16195" xr:uid="{9143E426-1BE6-4A47-8221-11607370DE40}"/>
    <cellStyle name="40% - Accent6 2 2 6 2 2 3" xfId="12788" xr:uid="{8353A501-3485-4ADF-B11D-5E5BD218EDD4}"/>
    <cellStyle name="40% - Accent6 2 2 6 2 2 4" xfId="6095" xr:uid="{B2ACE09F-B945-469E-8DBD-57D520293D0C}"/>
    <cellStyle name="40% - Accent6 2 2 6 2 3" xfId="7919" xr:uid="{55D0C18A-DCBC-4A8B-9454-85A3437CCC61}"/>
    <cellStyle name="40% - Accent6 2 2 6 2 3 2" xfId="14612" xr:uid="{5B535D15-E9DC-4D50-9FBE-9153580490F2}"/>
    <cellStyle name="40% - Accent6 2 2 6 2 4" xfId="11205" xr:uid="{903B93B5-F776-41EE-8E8A-B7D641D01B1D}"/>
    <cellStyle name="40% - Accent6 2 2 6 2 5" xfId="4512" xr:uid="{8FDA3C87-F8DF-4D2D-9051-C800994030C4}"/>
    <cellStyle name="40% - Accent6 2 2 6 3" xfId="2109" xr:uid="{3EADDA30-DFF7-45CC-B0D8-A1FEF3DEEB95}"/>
    <cellStyle name="40% - Accent6 2 2 6 3 2" xfId="8822" xr:uid="{40D78126-8392-45B1-8D22-34847A0F2089}"/>
    <cellStyle name="40% - Accent6 2 2 6 3 2 2" xfId="15515" xr:uid="{D78C2CB1-A1CC-4680-92A6-0F06D8929B9B}"/>
    <cellStyle name="40% - Accent6 2 2 6 3 3" xfId="12108" xr:uid="{0CF7DBCA-7EF3-4379-B758-2172DDD47815}"/>
    <cellStyle name="40% - Accent6 2 2 6 3 4" xfId="5415" xr:uid="{C6AA24C7-5908-4CC1-96DD-14B941649C69}"/>
    <cellStyle name="40% - Accent6 2 2 6 4" xfId="7239" xr:uid="{3C1A09D4-BB2B-4B5B-AD55-B85BD80ED020}"/>
    <cellStyle name="40% - Accent6 2 2 6 4 2" xfId="13932" xr:uid="{347F6677-DE5E-49D6-8EB8-110F348C558A}"/>
    <cellStyle name="40% - Accent6 2 2 6 5" xfId="10525" xr:uid="{43CF91AF-7178-47AB-9CCC-442A7CF3DD96}"/>
    <cellStyle name="40% - Accent6 2 2 6 6" xfId="3832" xr:uid="{AC8112F8-D7F1-4AC0-9B63-77A479B43BD2}"/>
    <cellStyle name="40% - Accent6 2 2 7" xfId="443" xr:uid="{5BF7035A-6ACF-4FD2-BDEE-4ECD410861B8}"/>
    <cellStyle name="40% - Accent6 2 2 7 2" xfId="2026" xr:uid="{B4A6A3D3-A2D6-4E21-A157-142D9C7B38A7}"/>
    <cellStyle name="40% - Accent6 2 2 7 2 2" xfId="8739" xr:uid="{1A13352E-BC6C-4070-BF4E-DEF9DA406DA0}"/>
    <cellStyle name="40% - Accent6 2 2 7 2 2 2" xfId="15432" xr:uid="{3928538D-2EBE-48B1-88A4-11FB1D85CEA3}"/>
    <cellStyle name="40% - Accent6 2 2 7 2 3" xfId="12025" xr:uid="{9FBA72EB-68AE-4C5F-8EC9-27051F237B17}"/>
    <cellStyle name="40% - Accent6 2 2 7 2 4" xfId="5332" xr:uid="{88471FAF-B949-4A47-B38A-8F457487881A}"/>
    <cellStyle name="40% - Accent6 2 2 7 3" xfId="7156" xr:uid="{73701E07-1481-4672-92A8-64134E5F0C31}"/>
    <cellStyle name="40% - Accent6 2 2 7 3 2" xfId="13849" xr:uid="{1F7C1546-C05E-4698-A3B1-E232EEB86638}"/>
    <cellStyle name="40% - Accent6 2 2 7 4" xfId="10442" xr:uid="{CCAF8154-397D-455B-BFA9-FB11D85D4409}"/>
    <cellStyle name="40% - Accent6 2 2 7 5" xfId="3749" xr:uid="{E90AB16B-6C27-4505-BEBF-6E293BAE6178}"/>
    <cellStyle name="40% - Accent6 2 2 8" xfId="1123" xr:uid="{B2E7BAE4-1156-4064-A5FB-AB0CBFE61484}"/>
    <cellStyle name="40% - Accent6 2 2 8 2" xfId="2706" xr:uid="{BC1D5E48-DD5C-46B6-AFAC-1B3769F532BB}"/>
    <cellStyle name="40% - Accent6 2 2 8 2 2" xfId="9419" xr:uid="{AD11944D-1319-4F3A-8CFB-D8FA51EF1208}"/>
    <cellStyle name="40% - Accent6 2 2 8 2 2 2" xfId="16112" xr:uid="{FFA39D0D-3EA4-4976-81EB-61F5DFC93AC0}"/>
    <cellStyle name="40% - Accent6 2 2 8 2 3" xfId="12705" xr:uid="{93D6138A-1950-4100-ABB3-627C480CC051}"/>
    <cellStyle name="40% - Accent6 2 2 8 2 4" xfId="6012" xr:uid="{CAEC2066-2BC1-4C3F-89E7-95C3E4843F32}"/>
    <cellStyle name="40% - Accent6 2 2 8 3" xfId="7836" xr:uid="{E4F3EB8A-0FDC-47E3-B96A-1AC82178D037}"/>
    <cellStyle name="40% - Accent6 2 2 8 3 2" xfId="14529" xr:uid="{0261D633-F7CC-41EC-A052-A5B14EFCA007}"/>
    <cellStyle name="40% - Accent6 2 2 8 4" xfId="11122" xr:uid="{D3BA7846-70C6-491E-A434-51464DCAA230}"/>
    <cellStyle name="40% - Accent6 2 2 8 5" xfId="4429" xr:uid="{713E49D1-2D26-4C2F-9E61-43CA96A4F946}"/>
    <cellStyle name="40% - Accent6 2 2 9" xfId="341" xr:uid="{91E185F2-1E0A-47EC-B322-917A8D832F5C}"/>
    <cellStyle name="40% - Accent6 2 2 9 2" xfId="1924" xr:uid="{17239FB2-BE22-4B17-8241-4E4E0679EC4F}"/>
    <cellStyle name="40% - Accent6 2 2 9 2 2" xfId="8637" xr:uid="{1B2B8B00-C54F-4FAF-B561-C5B78A28C199}"/>
    <cellStyle name="40% - Accent6 2 2 9 2 2 2" xfId="15330" xr:uid="{2812553D-B1CC-4BDA-B550-49A3EDC02FE0}"/>
    <cellStyle name="40% - Accent6 2 2 9 2 3" xfId="11923" xr:uid="{2086D206-C333-4E63-982D-9A802DA1B91B}"/>
    <cellStyle name="40% - Accent6 2 2 9 2 4" xfId="5230" xr:uid="{BB7925BB-3565-4BA0-9653-EB85B7AD2CCD}"/>
    <cellStyle name="40% - Accent6 2 2 9 3" xfId="7054" xr:uid="{521E97D0-4327-4E2D-A9DA-404F86F0846C}"/>
    <cellStyle name="40% - Accent6 2 2 9 3 2" xfId="13747" xr:uid="{0DB81C44-DF25-4D32-869C-AAB9378BC723}"/>
    <cellStyle name="40% - Accent6 2 2 9 4" xfId="10340" xr:uid="{22D152CD-8F6B-4D19-BAEA-9DCFDE97ACB4}"/>
    <cellStyle name="40% - Accent6 2 2 9 5" xfId="3647" xr:uid="{75DE90D4-A86D-4490-9BAD-DDF8CDE43E6D}"/>
    <cellStyle name="40% - Accent6 2 3" xfId="749" xr:uid="{4269054C-2326-4AB8-B3BF-3A3420DFAF43}"/>
    <cellStyle name="40% - Accent6 2 3 2" xfId="1006" xr:uid="{5DEF414F-3FE8-4FFA-8AA4-DEF17917CA99}"/>
    <cellStyle name="40% - Accent6 2 3 2 2" xfId="1686" xr:uid="{029AC8D8-B20A-486B-93E5-86BAF725BAE8}"/>
    <cellStyle name="40% - Accent6 2 3 2 2 2" xfId="3269" xr:uid="{D7F17439-76CB-47DB-9B1A-B05249AE661C}"/>
    <cellStyle name="40% - Accent6 2 3 2 2 2 2" xfId="9982" xr:uid="{B41EF980-5E5D-4105-9BF1-B93A8D2994A3}"/>
    <cellStyle name="40% - Accent6 2 3 2 2 2 2 2" xfId="16675" xr:uid="{CE4DFD7A-CFBF-4833-B8F0-0FBDBED665AC}"/>
    <cellStyle name="40% - Accent6 2 3 2 2 2 3" xfId="13268" xr:uid="{BD44A1EC-E219-41F0-B314-31367CD52F64}"/>
    <cellStyle name="40% - Accent6 2 3 2 2 2 4" xfId="6575" xr:uid="{29FB9A62-0269-4595-9D38-55D0A9584910}"/>
    <cellStyle name="40% - Accent6 2 3 2 2 3" xfId="8399" xr:uid="{32C83B0D-D6D6-4349-8DA0-F38E4A537C1E}"/>
    <cellStyle name="40% - Accent6 2 3 2 2 3 2" xfId="15092" xr:uid="{A1866A07-4357-4887-A56C-7E77E7EC7E4D}"/>
    <cellStyle name="40% - Accent6 2 3 2 2 4" xfId="11685" xr:uid="{0FDE7242-C247-44CB-A09C-17E7E8917AC5}"/>
    <cellStyle name="40% - Accent6 2 3 2 2 5" xfId="4992" xr:uid="{05C4C13E-4AF8-4C94-9099-E2990DCBDEA7}"/>
    <cellStyle name="40% - Accent6 2 3 2 3" xfId="2589" xr:uid="{071629D6-44B8-453D-9FCE-43BAAF4E2ED5}"/>
    <cellStyle name="40% - Accent6 2 3 2 3 2" xfId="9302" xr:uid="{B003C798-80EF-4B80-9987-6E407D597E12}"/>
    <cellStyle name="40% - Accent6 2 3 2 3 2 2" xfId="15995" xr:uid="{E8700B4D-CF7E-447C-8211-D6B9C65C4114}"/>
    <cellStyle name="40% - Accent6 2 3 2 3 3" xfId="12588" xr:uid="{E3E3D745-2F6A-4731-977D-9432B3B14813}"/>
    <cellStyle name="40% - Accent6 2 3 2 3 4" xfId="5895" xr:uid="{B2F89964-E6E4-414D-AC15-9E9836851BE3}"/>
    <cellStyle name="40% - Accent6 2 3 2 4" xfId="7719" xr:uid="{FB310D87-407B-4C73-A0F7-EBCA3A8335CB}"/>
    <cellStyle name="40% - Accent6 2 3 2 4 2" xfId="14412" xr:uid="{41A69D70-BE8F-4695-81AE-57F296CE583A}"/>
    <cellStyle name="40% - Accent6 2 3 2 5" xfId="11005" xr:uid="{B5F265AC-6251-4F6F-94BB-AC775351C38A}"/>
    <cellStyle name="40% - Accent6 2 3 2 6" xfId="4312" xr:uid="{1048786D-EAB6-4FB2-962F-9ECC26A18A88}"/>
    <cellStyle name="40% - Accent6 2 3 3" xfId="1429" xr:uid="{AD9DE301-E0EE-41FF-BCC2-A2459BAD7382}"/>
    <cellStyle name="40% - Accent6 2 3 3 2" xfId="3012" xr:uid="{FDD40197-5E6F-4A45-968C-020041DCD07D}"/>
    <cellStyle name="40% - Accent6 2 3 3 2 2" xfId="9725" xr:uid="{764F5DF9-B4A0-4277-B7E1-895C8923DABA}"/>
    <cellStyle name="40% - Accent6 2 3 3 2 2 2" xfId="16418" xr:uid="{3D9D08CC-BA5F-4C4F-A017-0D02A5A31670}"/>
    <cellStyle name="40% - Accent6 2 3 3 2 3" xfId="13011" xr:uid="{FC49F663-C22F-43B4-B570-F2D2570F7815}"/>
    <cellStyle name="40% - Accent6 2 3 3 2 4" xfId="6318" xr:uid="{1DCD85FF-8A2F-44AA-9996-5FA12B367831}"/>
    <cellStyle name="40% - Accent6 2 3 3 3" xfId="8142" xr:uid="{ADF5CC78-6638-4E2A-A73B-F3A9A96F0F61}"/>
    <cellStyle name="40% - Accent6 2 3 3 3 2" xfId="14835" xr:uid="{AF413E7B-86E3-4E8A-AA71-7C33E986DF63}"/>
    <cellStyle name="40% - Accent6 2 3 3 4" xfId="11428" xr:uid="{24341625-4F4E-4801-A3F9-E27FB7E0695F}"/>
    <cellStyle name="40% - Accent6 2 3 3 5" xfId="4735" xr:uid="{69DF2746-4DBE-4DC9-8F4C-B264739DA09E}"/>
    <cellStyle name="40% - Accent6 2 3 4" xfId="2332" xr:uid="{F22AFA13-811B-4EF9-A6C2-D13AF3740AB0}"/>
    <cellStyle name="40% - Accent6 2 3 4 2" xfId="9045" xr:uid="{4D39D996-2BA5-4928-8B31-1E0AF694A63C}"/>
    <cellStyle name="40% - Accent6 2 3 4 2 2" xfId="15738" xr:uid="{362C74D8-A63B-44C1-A4C9-7E8F428A6088}"/>
    <cellStyle name="40% - Accent6 2 3 4 3" xfId="12331" xr:uid="{4B0BD239-0C86-4CE4-8828-D49EE33197AA}"/>
    <cellStyle name="40% - Accent6 2 3 4 4" xfId="5638" xr:uid="{4B2BD2AD-C523-4C76-8614-2634C1F457CD}"/>
    <cellStyle name="40% - Accent6 2 3 5" xfId="7462" xr:uid="{887C5513-34E6-4F71-82DD-5AAD94BBF7C5}"/>
    <cellStyle name="40% - Accent6 2 3 5 2" xfId="14155" xr:uid="{AB91058E-5F8C-4D4B-AE02-A78A81C8C837}"/>
    <cellStyle name="40% - Accent6 2 3 6" xfId="10748" xr:uid="{D3E174CA-0983-401C-898B-DBCAFBF76B2A}"/>
    <cellStyle name="40% - Accent6 2 3 7" xfId="4055" xr:uid="{7E4364A6-5B24-4D95-865B-DA2849EB992C}"/>
    <cellStyle name="40% - Accent6 2 4" xfId="746" xr:uid="{99235F02-933B-447A-9E69-339C91768DE4}"/>
    <cellStyle name="40% - Accent6 2 4 2" xfId="1003" xr:uid="{5D31A83F-0BCC-456A-ACF1-B07A88CA3F1C}"/>
    <cellStyle name="40% - Accent6 2 4 2 2" xfId="1683" xr:uid="{20531D51-3DCC-432C-BCDF-3D39F8CFB446}"/>
    <cellStyle name="40% - Accent6 2 4 2 2 2" xfId="3266" xr:uid="{EE1C7A18-9DB0-4FD2-B7B2-87B6DE550BEA}"/>
    <cellStyle name="40% - Accent6 2 4 2 2 2 2" xfId="9979" xr:uid="{F6CB9CF6-5119-4BEB-A04E-FF2DCCD9AD18}"/>
    <cellStyle name="40% - Accent6 2 4 2 2 2 2 2" xfId="16672" xr:uid="{D25B5243-D72B-40F9-9C8E-3353BCFCAC89}"/>
    <cellStyle name="40% - Accent6 2 4 2 2 2 3" xfId="13265" xr:uid="{4ED2AC54-F7D5-402B-98BD-9927A228566C}"/>
    <cellStyle name="40% - Accent6 2 4 2 2 2 4" xfId="6572" xr:uid="{1924F661-FF24-4B06-AE93-6A227DAB2833}"/>
    <cellStyle name="40% - Accent6 2 4 2 2 3" xfId="8396" xr:uid="{C2627E4C-3602-4D69-BE6C-6508A884C7D4}"/>
    <cellStyle name="40% - Accent6 2 4 2 2 3 2" xfId="15089" xr:uid="{31440853-455F-447A-AB3C-DE3FD49F2E03}"/>
    <cellStyle name="40% - Accent6 2 4 2 2 4" xfId="11682" xr:uid="{59FD1E00-EF90-47BD-A9A1-14034F064BF3}"/>
    <cellStyle name="40% - Accent6 2 4 2 2 5" xfId="4989" xr:uid="{A3C057A3-AC40-4291-8C3C-5A989BFA0C30}"/>
    <cellStyle name="40% - Accent6 2 4 2 3" xfId="2586" xr:uid="{5D9D2D47-072E-4893-8EE1-EA2F4B1AAB53}"/>
    <cellStyle name="40% - Accent6 2 4 2 3 2" xfId="9299" xr:uid="{4EE8CC8B-8D88-40C5-A25C-AEF09E07363C}"/>
    <cellStyle name="40% - Accent6 2 4 2 3 2 2" xfId="15992" xr:uid="{7FCB84C7-8628-4947-9919-5B91B1DEE1E8}"/>
    <cellStyle name="40% - Accent6 2 4 2 3 3" xfId="12585" xr:uid="{664C7A8C-3CC6-4602-96CC-709B2005C6FE}"/>
    <cellStyle name="40% - Accent6 2 4 2 3 4" xfId="5892" xr:uid="{6E382E07-532A-442D-AF6A-45CEBB594406}"/>
    <cellStyle name="40% - Accent6 2 4 2 4" xfId="7716" xr:uid="{75DB1FBA-61F4-4654-ADD3-5AC09BF997DE}"/>
    <cellStyle name="40% - Accent6 2 4 2 4 2" xfId="14409" xr:uid="{B612D8E0-F073-4BC7-86F1-2745C7B15247}"/>
    <cellStyle name="40% - Accent6 2 4 2 5" xfId="11002" xr:uid="{C1FF95F3-F2F7-4711-836A-716542C17424}"/>
    <cellStyle name="40% - Accent6 2 4 2 6" xfId="4309" xr:uid="{745E1BDC-10AD-4DF0-8EA1-02108AB28950}"/>
    <cellStyle name="40% - Accent6 2 4 3" xfId="1426" xr:uid="{306F9A97-DD3E-4C89-881C-892C1E114D2B}"/>
    <cellStyle name="40% - Accent6 2 4 3 2" xfId="3009" xr:uid="{940F902C-FBA3-4915-A57B-F534DE276A77}"/>
    <cellStyle name="40% - Accent6 2 4 3 2 2" xfId="9722" xr:uid="{B4DCB7A9-738A-49D2-946A-2C8FFC28076B}"/>
    <cellStyle name="40% - Accent6 2 4 3 2 2 2" xfId="16415" xr:uid="{4AFBDBB6-F74E-4C70-B904-74C83108DA6D}"/>
    <cellStyle name="40% - Accent6 2 4 3 2 3" xfId="13008" xr:uid="{609E6AA7-71BD-4B65-BEBD-509404898FF2}"/>
    <cellStyle name="40% - Accent6 2 4 3 2 4" xfId="6315" xr:uid="{BE2572A8-99DD-4447-B88D-76676A21909F}"/>
    <cellStyle name="40% - Accent6 2 4 3 3" xfId="8139" xr:uid="{F3A41BF1-4002-4587-80F6-9571FE7FF33D}"/>
    <cellStyle name="40% - Accent6 2 4 3 3 2" xfId="14832" xr:uid="{C2EAA6D2-C9A9-4922-80BB-25B5CA67EDE4}"/>
    <cellStyle name="40% - Accent6 2 4 3 4" xfId="11425" xr:uid="{BA62451B-A93A-44A2-8907-F1A61BDEB61C}"/>
    <cellStyle name="40% - Accent6 2 4 3 5" xfId="4732" xr:uid="{40368D4C-ED67-4810-9C13-788D9659C106}"/>
    <cellStyle name="40% - Accent6 2 4 4" xfId="2329" xr:uid="{7EB4185C-638E-48F2-AC30-928C23A7D17A}"/>
    <cellStyle name="40% - Accent6 2 4 4 2" xfId="9042" xr:uid="{40705990-0870-4B12-A3D8-9D9D2A1CEEF8}"/>
    <cellStyle name="40% - Accent6 2 4 4 2 2" xfId="15735" xr:uid="{950D1457-DFAA-4343-BF87-C59F69E52E71}"/>
    <cellStyle name="40% - Accent6 2 4 4 3" xfId="12328" xr:uid="{CFE259B7-D874-46FC-82BE-371583B193FC}"/>
    <cellStyle name="40% - Accent6 2 4 4 4" xfId="5635" xr:uid="{F576F657-87BC-466C-A0EB-D6C6C7A214A5}"/>
    <cellStyle name="40% - Accent6 2 4 5" xfId="7459" xr:uid="{CEE3326B-D6B4-4E9C-85FA-41A897735A49}"/>
    <cellStyle name="40% - Accent6 2 4 5 2" xfId="14152" xr:uid="{8DC4030D-C1FC-4341-85AE-7D78960458BB}"/>
    <cellStyle name="40% - Accent6 2 4 6" xfId="10745" xr:uid="{8028EE46-6326-4C7B-9C31-840BC6EE31F4}"/>
    <cellStyle name="40% - Accent6 2 4 7" xfId="4052" xr:uid="{3F3B9856-F8B9-4A0A-A421-C6432A9CA5B3}"/>
    <cellStyle name="40% - Accent6 2 5" xfId="579" xr:uid="{07A3F45A-7EF7-494C-BA75-64308B58E34D}"/>
    <cellStyle name="40% - Accent6 2 5 2" xfId="1259" xr:uid="{4828533F-9309-4AA6-AF55-23548ED91242}"/>
    <cellStyle name="40% - Accent6 2 5 2 2" xfId="2842" xr:uid="{42D72BAD-0330-4738-8AF5-EA8367A9ABFD}"/>
    <cellStyle name="40% - Accent6 2 5 2 2 2" xfId="9555" xr:uid="{58B6B487-C41F-4908-97BA-6332BAC7AAB9}"/>
    <cellStyle name="40% - Accent6 2 5 2 2 2 2" xfId="16248" xr:uid="{6E19620D-7BB7-43C0-A931-E8F75175CDA8}"/>
    <cellStyle name="40% - Accent6 2 5 2 2 3" xfId="12841" xr:uid="{7092904E-49AC-417E-AC63-61ECFF22777E}"/>
    <cellStyle name="40% - Accent6 2 5 2 2 4" xfId="6148" xr:uid="{5C0FA5EC-157B-4CDE-A6D2-5C0A4C9FF9A0}"/>
    <cellStyle name="40% - Accent6 2 5 2 3" xfId="7972" xr:uid="{F1BD42CC-D17C-4B56-A0DB-B8EE02FE1727}"/>
    <cellStyle name="40% - Accent6 2 5 2 3 2" xfId="14665" xr:uid="{580D6FB8-06B9-4E41-98DA-DA0C97DAE605}"/>
    <cellStyle name="40% - Accent6 2 5 2 4" xfId="11258" xr:uid="{945CD5EE-87A0-4BFD-B13E-F851EBBA662A}"/>
    <cellStyle name="40% - Accent6 2 5 2 5" xfId="4565" xr:uid="{466C92AB-F532-42CE-A294-DA988D743B8E}"/>
    <cellStyle name="40% - Accent6 2 5 3" xfId="2162" xr:uid="{83AC40A8-9F4F-4E48-8EF5-9DDADA3C49D0}"/>
    <cellStyle name="40% - Accent6 2 5 3 2" xfId="8875" xr:uid="{218BCFE3-C8B3-4AEA-8630-FF963134AF5D}"/>
    <cellStyle name="40% - Accent6 2 5 3 2 2" xfId="15568" xr:uid="{8ADB1443-21EE-4C5B-847B-CD5791E141FE}"/>
    <cellStyle name="40% - Accent6 2 5 3 3" xfId="12161" xr:uid="{7B0E57C5-AD58-4185-BE8E-D310B3C6A331}"/>
    <cellStyle name="40% - Accent6 2 5 3 4" xfId="5468" xr:uid="{D2472D23-5FFA-465B-982E-F0C80F12B028}"/>
    <cellStyle name="40% - Accent6 2 5 4" xfId="7292" xr:uid="{76A9592F-CF66-4495-A16D-0F53C2936A8B}"/>
    <cellStyle name="40% - Accent6 2 5 4 2" xfId="13985" xr:uid="{0D75EB0F-4C9A-4D43-94FF-EEC2EC5DAA0E}"/>
    <cellStyle name="40% - Accent6 2 5 5" xfId="10578" xr:uid="{39E333D7-F29E-4237-86C0-97274C59E26F}"/>
    <cellStyle name="40% - Accent6 2 5 6" xfId="3885" xr:uid="{447AA819-89E6-4086-9353-AEA522CB96BC}"/>
    <cellStyle name="40% - Accent6 2 6" xfId="836" xr:uid="{8700FA6A-DC1A-4B3C-9DC9-3E6946654A16}"/>
    <cellStyle name="40% - Accent6 2 6 2" xfId="1516" xr:uid="{9A230C34-D847-4AF1-BBED-4C4E1875AA56}"/>
    <cellStyle name="40% - Accent6 2 6 2 2" xfId="3099" xr:uid="{7E039F62-6399-4847-A326-1D95D82BA379}"/>
    <cellStyle name="40% - Accent6 2 6 2 2 2" xfId="9812" xr:uid="{4BEB39FA-EFA4-4C95-83FD-010424D42139}"/>
    <cellStyle name="40% - Accent6 2 6 2 2 2 2" xfId="16505" xr:uid="{0E67B985-615D-41E3-90DB-9FBFFD58D713}"/>
    <cellStyle name="40% - Accent6 2 6 2 2 3" xfId="13098" xr:uid="{F886B0E7-D163-405B-87AB-8F1BB033D65B}"/>
    <cellStyle name="40% - Accent6 2 6 2 2 4" xfId="6405" xr:uid="{736D9231-C7E9-482A-AE90-3CFB878C6B83}"/>
    <cellStyle name="40% - Accent6 2 6 2 3" xfId="8229" xr:uid="{788ACD0F-7865-4EB7-B542-7568FAC448A2}"/>
    <cellStyle name="40% - Accent6 2 6 2 3 2" xfId="14922" xr:uid="{9A2DEE4F-0044-4281-BB56-DF4557354499}"/>
    <cellStyle name="40% - Accent6 2 6 2 4" xfId="11515" xr:uid="{C4CACA6D-085F-4801-92B6-19121ECB4840}"/>
    <cellStyle name="40% - Accent6 2 6 2 5" xfId="4822" xr:uid="{69D46904-3C26-42C8-8A1A-12DEA297BBC2}"/>
    <cellStyle name="40% - Accent6 2 6 3" xfId="2419" xr:uid="{5773BFF0-2008-4E43-A67C-1A793BB82D48}"/>
    <cellStyle name="40% - Accent6 2 6 3 2" xfId="9132" xr:uid="{E8B9642C-E9E3-4ECA-B288-123C4234FE27}"/>
    <cellStyle name="40% - Accent6 2 6 3 2 2" xfId="15825" xr:uid="{826B1C9A-1783-423F-90DC-EECE5E2E92D9}"/>
    <cellStyle name="40% - Accent6 2 6 3 3" xfId="12418" xr:uid="{ED9478D8-B26C-4561-A9D7-6064A57D79CD}"/>
    <cellStyle name="40% - Accent6 2 6 3 4" xfId="5725" xr:uid="{432BEA30-D5F5-4B31-AA4D-12F7E33444E9}"/>
    <cellStyle name="40% - Accent6 2 6 4" xfId="7549" xr:uid="{6A98D6C0-964C-4624-8AC1-F5B8A0BB2CD6}"/>
    <cellStyle name="40% - Accent6 2 6 4 2" xfId="14242" xr:uid="{642E2403-A0D0-4EEA-8DC6-D262C0DB4D23}"/>
    <cellStyle name="40% - Accent6 2 6 5" xfId="10835" xr:uid="{3C333A12-97F2-4064-B500-652147E39816}"/>
    <cellStyle name="40% - Accent6 2 6 6" xfId="4142" xr:uid="{A0644776-CD9C-4E50-9806-DD867AD53FB3}"/>
    <cellStyle name="40% - Accent6 2 7" xfId="496" xr:uid="{523A186D-BE3C-4424-8F75-8A9C69B3BA94}"/>
    <cellStyle name="40% - Accent6 2 7 2" xfId="1176" xr:uid="{E83EA9C6-FFCA-49D5-9B76-CBD21519E826}"/>
    <cellStyle name="40% - Accent6 2 7 2 2" xfId="2759" xr:uid="{871194F9-A451-42BF-A53B-543E097A4DB9}"/>
    <cellStyle name="40% - Accent6 2 7 2 2 2" xfId="9472" xr:uid="{8F61128E-188B-42C9-AD9C-7EA8EE6B3A57}"/>
    <cellStyle name="40% - Accent6 2 7 2 2 2 2" xfId="16165" xr:uid="{3A3B556E-0E3A-420D-A499-F7E5274D60D1}"/>
    <cellStyle name="40% - Accent6 2 7 2 2 3" xfId="12758" xr:uid="{8BE6E68C-2842-4855-9890-B5CC9B6EA700}"/>
    <cellStyle name="40% - Accent6 2 7 2 2 4" xfId="6065" xr:uid="{E1F9D51A-587F-4B7D-A3ED-3698B869339C}"/>
    <cellStyle name="40% - Accent6 2 7 2 3" xfId="7889" xr:uid="{37B0F2D7-D18F-49C4-B8E9-99084C1DDC0B}"/>
    <cellStyle name="40% - Accent6 2 7 2 3 2" xfId="14582" xr:uid="{B669DDEB-8FEC-4ADA-822A-7488D62BB308}"/>
    <cellStyle name="40% - Accent6 2 7 2 4" xfId="11175" xr:uid="{750F4EA8-7D79-47FF-8318-9A9304D4D42A}"/>
    <cellStyle name="40% - Accent6 2 7 2 5" xfId="4482" xr:uid="{68076BF8-0A91-45EB-9F76-3E6460B8178C}"/>
    <cellStyle name="40% - Accent6 2 7 3" xfId="2079" xr:uid="{34E54342-87E3-44C2-82D8-6EE5F302FDBD}"/>
    <cellStyle name="40% - Accent6 2 7 3 2" xfId="8792" xr:uid="{3648C212-0D68-45C1-A29D-584724C0FFB5}"/>
    <cellStyle name="40% - Accent6 2 7 3 2 2" xfId="15485" xr:uid="{B7AF462B-4EF6-49C6-84D0-D84238224E50}"/>
    <cellStyle name="40% - Accent6 2 7 3 3" xfId="12078" xr:uid="{B60E6F41-DA8D-4B43-9E2C-B97B09E5B9D8}"/>
    <cellStyle name="40% - Accent6 2 7 3 4" xfId="5385" xr:uid="{E4CBF4A7-B598-4C92-8FE2-7EDD83ED040E}"/>
    <cellStyle name="40% - Accent6 2 7 4" xfId="7209" xr:uid="{60E5C696-AFB0-4E12-8920-C80851EC8066}"/>
    <cellStyle name="40% - Accent6 2 7 4 2" xfId="13902" xr:uid="{3EDD5855-0F6C-4731-8352-9B478ED209AD}"/>
    <cellStyle name="40% - Accent6 2 7 5" xfId="10495" xr:uid="{C2624694-8003-4A2D-BD7C-F80701AA2DFB}"/>
    <cellStyle name="40% - Accent6 2 7 6" xfId="3802" xr:uid="{398C36DA-41C6-45D1-9137-83A8ACAA72F7}"/>
    <cellStyle name="40% - Accent6 2 8" xfId="442" xr:uid="{DE102647-27F6-44AE-9D7E-C09E2BF7E76D}"/>
    <cellStyle name="40% - Accent6 2 8 2" xfId="2025" xr:uid="{976F5754-1637-406A-B711-8029C7617BDE}"/>
    <cellStyle name="40% - Accent6 2 8 2 2" xfId="8738" xr:uid="{383C1379-9E85-423F-AE6D-9308DBFDDE9A}"/>
    <cellStyle name="40% - Accent6 2 8 2 2 2" xfId="15431" xr:uid="{A4829D44-BFC8-4C1A-BD63-348327431820}"/>
    <cellStyle name="40% - Accent6 2 8 2 3" xfId="12024" xr:uid="{6E6AF5F6-C255-45FF-9DCC-8C464719A758}"/>
    <cellStyle name="40% - Accent6 2 8 2 4" xfId="5331" xr:uid="{7F332E02-13A0-4D6E-BC7F-D68A5A61ADD7}"/>
    <cellStyle name="40% - Accent6 2 8 3" xfId="7155" xr:uid="{4C292EC0-A86D-4317-B918-6FE58FCCC8CE}"/>
    <cellStyle name="40% - Accent6 2 8 3 2" xfId="13848" xr:uid="{5F8BC67C-891B-421D-A0B7-F7EC667717E4}"/>
    <cellStyle name="40% - Accent6 2 8 4" xfId="10441" xr:uid="{5CD0C9AF-A20F-4E64-803B-26FFA7FB1202}"/>
    <cellStyle name="40% - Accent6 2 8 5" xfId="3748" xr:uid="{07A26FE7-9F04-4CF7-BD4B-4D0A1A108A2D}"/>
    <cellStyle name="40% - Accent6 2 9" xfId="1122" xr:uid="{7727D86E-D15D-4C22-8DD0-68EA5A610BE9}"/>
    <cellStyle name="40% - Accent6 2 9 2" xfId="2705" xr:uid="{35678AD9-8F92-48D8-BF98-59A04674AF79}"/>
    <cellStyle name="40% - Accent6 2 9 2 2" xfId="9418" xr:uid="{F47C4B22-1FA9-45BB-8D5D-24F8414D7794}"/>
    <cellStyle name="40% - Accent6 2 9 2 2 2" xfId="16111" xr:uid="{1FFFE62B-40E9-482C-8E13-5920C403049C}"/>
    <cellStyle name="40% - Accent6 2 9 2 3" xfId="12704" xr:uid="{0E1A7B3C-7FF0-4BE6-804A-9824C92FCF99}"/>
    <cellStyle name="40% - Accent6 2 9 2 4" xfId="6011" xr:uid="{83C3F5E2-7F07-4CEB-9E37-DA530E5B1FE7}"/>
    <cellStyle name="40% - Accent6 2 9 3" xfId="7835" xr:uid="{1E44DB9A-F59B-4B5E-8D30-CD2C1506354B}"/>
    <cellStyle name="40% - Accent6 2 9 3 2" xfId="14528" xr:uid="{EA6F51A3-AD73-47C2-884E-192BD4CB80EF}"/>
    <cellStyle name="40% - Accent6 2 9 4" xfId="11121" xr:uid="{69D874EC-33DB-4AF8-A173-B28A4CD27EDD}"/>
    <cellStyle name="40% - Accent6 2 9 5" xfId="4428" xr:uid="{31CDB653-8020-46A5-A433-9B92FDD7F141}"/>
    <cellStyle name="40% - Accent6 20" xfId="16892" xr:uid="{8BFE2848-7B83-4CE8-A63C-665CD7BF7A76}"/>
    <cellStyle name="40% - Accent6 21" xfId="16911" xr:uid="{E1324048-63B4-4FB2-B081-579011AFE1E8}"/>
    <cellStyle name="40% - Accent6 22" xfId="48" xr:uid="{571AD475-B766-4E03-A00E-3633722C1C56}"/>
    <cellStyle name="40% - Accent6 3" xfId="97" xr:uid="{60577B82-4E41-43CA-9066-CBCAB420AFD5}"/>
    <cellStyle name="40% - Accent6 3 10" xfId="1802" xr:uid="{CD367538-1850-4ABE-81A8-6382DEAAFED3}"/>
    <cellStyle name="40% - Accent6 3 10 2" xfId="8515" xr:uid="{CB318B87-90F6-497E-B185-66DC1199462B}"/>
    <cellStyle name="40% - Accent6 3 10 2 2" xfId="15208" xr:uid="{F64F45F8-F762-45AE-AA2D-D71B9BA46ED3}"/>
    <cellStyle name="40% - Accent6 3 10 3" xfId="11801" xr:uid="{206C374A-6148-43CA-A0CD-16C07E850D18}"/>
    <cellStyle name="40% - Accent6 3 10 4" xfId="5108" xr:uid="{4434CD2E-3039-4637-B206-A0284C726235}"/>
    <cellStyle name="40% - Accent6 3 11" xfId="3385" xr:uid="{E4943810-6338-44CB-9313-17EC86A551AB}"/>
    <cellStyle name="40% - Accent6 3 11 2" xfId="10098" xr:uid="{D67D252A-827E-4232-BF7B-795452FDF781}"/>
    <cellStyle name="40% - Accent6 3 11 2 2" xfId="16791" xr:uid="{6EC43BA1-43B0-4E6E-A2D8-1A9653AACF67}"/>
    <cellStyle name="40% - Accent6 3 11 3" xfId="13384" xr:uid="{24D718DF-9E82-4F44-A7A7-4A9F6D7075EC}"/>
    <cellStyle name="40% - Accent6 3 11 4" xfId="6691" xr:uid="{BC612A69-8E35-4FAD-951F-2DA02C316BD2}"/>
    <cellStyle name="40% - Accent6 3 12" xfId="219" xr:uid="{2D3DE7C4-7170-48F4-BC28-593DD2EEB806}"/>
    <cellStyle name="40% - Accent6 3 12 2" xfId="13625" xr:uid="{D0905586-0488-471D-9281-DDBC8D48F2A5}"/>
    <cellStyle name="40% - Accent6 3 12 3" xfId="6932" xr:uid="{44C33415-8CD1-4365-A466-A8806FD9A480}"/>
    <cellStyle name="40% - Accent6 3 13" xfId="6812" xr:uid="{15FA6A55-4E47-4EF3-B0DB-5CCA2F506FAA}"/>
    <cellStyle name="40% - Accent6 3 13 2" xfId="13505" xr:uid="{FB838665-7A9B-4775-B95C-B1A324EB6899}"/>
    <cellStyle name="40% - Accent6 3 14" xfId="10218" xr:uid="{F6808580-D0DB-4535-B247-6E245EF0CBA4}"/>
    <cellStyle name="40% - Accent6 3 15" xfId="3525" xr:uid="{594568B0-E4C1-448B-9677-44955F2720B3}"/>
    <cellStyle name="40% - Accent6 3 2" xfId="751" xr:uid="{07EC55FE-0EDD-4ED1-91DD-8C2CFF0EC48C}"/>
    <cellStyle name="40% - Accent6 3 2 2" xfId="1008" xr:uid="{457BB91B-B386-498F-809A-3F6C8DCC4990}"/>
    <cellStyle name="40% - Accent6 3 2 2 2" xfId="1688" xr:uid="{3E9A77C7-A1E5-4F6E-931E-72980F7A7DCD}"/>
    <cellStyle name="40% - Accent6 3 2 2 2 2" xfId="3271" xr:uid="{6F3B7E27-DA68-4C24-A133-27F28DD1BFCE}"/>
    <cellStyle name="40% - Accent6 3 2 2 2 2 2" xfId="9984" xr:uid="{A060D2D6-FF3A-4F9D-A40A-4E54B4A4DD77}"/>
    <cellStyle name="40% - Accent6 3 2 2 2 2 2 2" xfId="16677" xr:uid="{3457E487-64D8-485C-81DF-5D4730D1E068}"/>
    <cellStyle name="40% - Accent6 3 2 2 2 2 3" xfId="13270" xr:uid="{E09E7CAE-0B3E-470F-84F0-A77EF16292EA}"/>
    <cellStyle name="40% - Accent6 3 2 2 2 2 4" xfId="6577" xr:uid="{722E3EA6-5314-4D74-BD6D-296008DFFABD}"/>
    <cellStyle name="40% - Accent6 3 2 2 2 3" xfId="8401" xr:uid="{468A21EE-36EC-4412-A80C-C672C8BFF30E}"/>
    <cellStyle name="40% - Accent6 3 2 2 2 3 2" xfId="15094" xr:uid="{EEADC5E7-332C-4228-BDEC-638AAA7760F6}"/>
    <cellStyle name="40% - Accent6 3 2 2 2 4" xfId="11687" xr:uid="{D84698F8-8684-4CA6-A8F3-A5C5BBEBB4E4}"/>
    <cellStyle name="40% - Accent6 3 2 2 2 5" xfId="4994" xr:uid="{6DA55F9B-D484-4C92-B8D9-C75F5BB0FD61}"/>
    <cellStyle name="40% - Accent6 3 2 2 3" xfId="2591" xr:uid="{50EFC4AD-81C1-4927-88A2-1A7C2BB546D4}"/>
    <cellStyle name="40% - Accent6 3 2 2 3 2" xfId="9304" xr:uid="{7F5E5A33-3F4C-43B9-BD4C-BE328F3F2610}"/>
    <cellStyle name="40% - Accent6 3 2 2 3 2 2" xfId="15997" xr:uid="{468A4535-6B26-4348-89C3-FBE37A0FF246}"/>
    <cellStyle name="40% - Accent6 3 2 2 3 3" xfId="12590" xr:uid="{9E0E3B74-04BE-4478-972F-B85A98B33785}"/>
    <cellStyle name="40% - Accent6 3 2 2 3 4" xfId="5897" xr:uid="{DE72E27A-F755-4689-AC95-14EAFBB17D5C}"/>
    <cellStyle name="40% - Accent6 3 2 2 4" xfId="7721" xr:uid="{D3AA3C5E-480A-4DCD-B189-E959D9472763}"/>
    <cellStyle name="40% - Accent6 3 2 2 4 2" xfId="14414" xr:uid="{03A53FEC-C72C-4E04-BAEE-095FFF521AA6}"/>
    <cellStyle name="40% - Accent6 3 2 2 5" xfId="11007" xr:uid="{1A4A641F-8257-48A1-8C67-97FF7DD90ACA}"/>
    <cellStyle name="40% - Accent6 3 2 2 6" xfId="4314" xr:uid="{78169FBD-72F8-482E-8DCE-830776253E94}"/>
    <cellStyle name="40% - Accent6 3 2 3" xfId="1431" xr:uid="{90DA6891-6FAA-4A9A-9A33-4759DE88BACB}"/>
    <cellStyle name="40% - Accent6 3 2 3 2" xfId="3014" xr:uid="{9C884BEC-1BC2-41F7-8024-23B5CA16AE0D}"/>
    <cellStyle name="40% - Accent6 3 2 3 2 2" xfId="9727" xr:uid="{BDFA1659-B4F6-4B2B-9480-BDC9A6B9D854}"/>
    <cellStyle name="40% - Accent6 3 2 3 2 2 2" xfId="16420" xr:uid="{B7FD1C6C-949E-4157-A58C-E903DD119080}"/>
    <cellStyle name="40% - Accent6 3 2 3 2 3" xfId="13013" xr:uid="{87C9EF47-0298-4DCB-BFD1-33DA744525C2}"/>
    <cellStyle name="40% - Accent6 3 2 3 2 4" xfId="6320" xr:uid="{E6863E71-709C-4CBD-9BCA-C318AFACDD9F}"/>
    <cellStyle name="40% - Accent6 3 2 3 3" xfId="8144" xr:uid="{152B8B10-68B2-47ED-95BD-7117841C62D2}"/>
    <cellStyle name="40% - Accent6 3 2 3 3 2" xfId="14837" xr:uid="{AA14A982-C689-4E26-B9EC-443BE318F63A}"/>
    <cellStyle name="40% - Accent6 3 2 3 4" xfId="11430" xr:uid="{522EF233-1592-41DD-A884-4AB58894EB30}"/>
    <cellStyle name="40% - Accent6 3 2 3 5" xfId="4737" xr:uid="{FFBE092D-A61B-4011-A17B-0A542F68FD39}"/>
    <cellStyle name="40% - Accent6 3 2 4" xfId="2334" xr:uid="{66A52FB7-52FD-4406-8D15-2333C2C10998}"/>
    <cellStyle name="40% - Accent6 3 2 4 2" xfId="9047" xr:uid="{C2514336-1EE7-4079-94D3-83239D4858FB}"/>
    <cellStyle name="40% - Accent6 3 2 4 2 2" xfId="15740" xr:uid="{616BAA31-FF99-4085-9AE3-22880EF12B0B}"/>
    <cellStyle name="40% - Accent6 3 2 4 3" xfId="12333" xr:uid="{A2F38EC3-41DB-4743-8E24-BF94EDCEC03C}"/>
    <cellStyle name="40% - Accent6 3 2 4 4" xfId="5640" xr:uid="{FD77B30E-5CB0-4E84-9623-3030A124DE54}"/>
    <cellStyle name="40% - Accent6 3 2 5" xfId="7464" xr:uid="{F6538361-0EC7-4222-A2B5-DD66D5520478}"/>
    <cellStyle name="40% - Accent6 3 2 5 2" xfId="14157" xr:uid="{47964B66-61E6-4288-9F75-73B5DEC34D4F}"/>
    <cellStyle name="40% - Accent6 3 2 6" xfId="10750" xr:uid="{8802A0FC-DEFD-4CF3-8310-D5593CC6380B}"/>
    <cellStyle name="40% - Accent6 3 2 7" xfId="4057" xr:uid="{6451424B-BB39-48F8-B88A-D11D0BCD649A}"/>
    <cellStyle name="40% - Accent6 3 3" xfId="750" xr:uid="{91F6C27A-2BD3-4B7A-86DB-5175D91E9B6A}"/>
    <cellStyle name="40% - Accent6 3 3 2" xfId="1007" xr:uid="{89FFBA88-04ED-4765-9305-87FE048EC38B}"/>
    <cellStyle name="40% - Accent6 3 3 2 2" xfId="1687" xr:uid="{50F315F1-BF30-4CAE-98D9-00A3D64C73D0}"/>
    <cellStyle name="40% - Accent6 3 3 2 2 2" xfId="3270" xr:uid="{6093F716-5EA3-42B1-9B5C-7D87AFD5B51B}"/>
    <cellStyle name="40% - Accent6 3 3 2 2 2 2" xfId="9983" xr:uid="{B008EA53-3049-49AF-A724-E4EB03A01595}"/>
    <cellStyle name="40% - Accent6 3 3 2 2 2 2 2" xfId="16676" xr:uid="{BA5BE56C-AAAE-431A-B074-D2E59CB6B7F7}"/>
    <cellStyle name="40% - Accent6 3 3 2 2 2 3" xfId="13269" xr:uid="{13AF8EA8-FF91-4C60-8313-D468B40958AB}"/>
    <cellStyle name="40% - Accent6 3 3 2 2 2 4" xfId="6576" xr:uid="{92F077C6-0A22-4A6A-876F-777BB8BE0CFA}"/>
    <cellStyle name="40% - Accent6 3 3 2 2 3" xfId="8400" xr:uid="{E97DD9FD-5E98-4874-A6A4-2F96F95452FA}"/>
    <cellStyle name="40% - Accent6 3 3 2 2 3 2" xfId="15093" xr:uid="{24111073-7463-401C-9842-80A5F9FEDFF5}"/>
    <cellStyle name="40% - Accent6 3 3 2 2 4" xfId="11686" xr:uid="{D1EF2A3E-CE1F-415E-9320-BEC0818A390C}"/>
    <cellStyle name="40% - Accent6 3 3 2 2 5" xfId="4993" xr:uid="{C1DB58CD-30B9-4A5C-9077-651B31580C5A}"/>
    <cellStyle name="40% - Accent6 3 3 2 3" xfId="2590" xr:uid="{C33FC394-7C8F-4F16-94EE-65E00D1DF26D}"/>
    <cellStyle name="40% - Accent6 3 3 2 3 2" xfId="9303" xr:uid="{41799A67-0F60-4457-8562-6683433CDAD6}"/>
    <cellStyle name="40% - Accent6 3 3 2 3 2 2" xfId="15996" xr:uid="{0EB0503E-8734-49DD-B0B1-AC0A607CE2EF}"/>
    <cellStyle name="40% - Accent6 3 3 2 3 3" xfId="12589" xr:uid="{7EDD38D3-8C48-4351-8621-8D483708D5AC}"/>
    <cellStyle name="40% - Accent6 3 3 2 3 4" xfId="5896" xr:uid="{AB05BEB3-17FF-4AD5-9230-DFF86537DB12}"/>
    <cellStyle name="40% - Accent6 3 3 2 4" xfId="7720" xr:uid="{EA248412-2490-4B87-A0EA-C1AD1455E2F4}"/>
    <cellStyle name="40% - Accent6 3 3 2 4 2" xfId="14413" xr:uid="{E15D861E-D439-407A-ACF1-1100B9FBB396}"/>
    <cellStyle name="40% - Accent6 3 3 2 5" xfId="11006" xr:uid="{E7C8264F-FC98-478A-A247-CE60DCE8A242}"/>
    <cellStyle name="40% - Accent6 3 3 2 6" xfId="4313" xr:uid="{B34A6FBF-4CFB-44D2-B768-86BD5F84B9AB}"/>
    <cellStyle name="40% - Accent6 3 3 3" xfId="1430" xr:uid="{D681805B-7C3C-4FD8-8EE0-6F021BCDD1B3}"/>
    <cellStyle name="40% - Accent6 3 3 3 2" xfId="3013" xr:uid="{157FC3BD-B769-4E1F-B9EA-B0F86FF552F4}"/>
    <cellStyle name="40% - Accent6 3 3 3 2 2" xfId="9726" xr:uid="{3E392DB7-9485-4D75-84E0-B8DD654E5C0E}"/>
    <cellStyle name="40% - Accent6 3 3 3 2 2 2" xfId="16419" xr:uid="{E82ADF05-5836-4D82-BD5A-EECC8A84BD5C}"/>
    <cellStyle name="40% - Accent6 3 3 3 2 3" xfId="13012" xr:uid="{0917B06F-B5E5-4669-8234-689E73B84B51}"/>
    <cellStyle name="40% - Accent6 3 3 3 2 4" xfId="6319" xr:uid="{E6B58C96-622A-4745-AD6A-418FBE3EE110}"/>
    <cellStyle name="40% - Accent6 3 3 3 3" xfId="8143" xr:uid="{0B0CA63C-9692-4431-B06A-23EB2D37C103}"/>
    <cellStyle name="40% - Accent6 3 3 3 3 2" xfId="14836" xr:uid="{78EA8239-9156-4958-8D0E-03CB87791DE9}"/>
    <cellStyle name="40% - Accent6 3 3 3 4" xfId="11429" xr:uid="{DB7F201D-E157-4DB0-9879-7BDEF4FFED06}"/>
    <cellStyle name="40% - Accent6 3 3 3 5" xfId="4736" xr:uid="{E76E42B2-9CA7-4EFA-833D-896B54FE70D4}"/>
    <cellStyle name="40% - Accent6 3 3 4" xfId="2333" xr:uid="{AD180478-F3FF-43D9-8B3A-FC4F33F64C49}"/>
    <cellStyle name="40% - Accent6 3 3 4 2" xfId="9046" xr:uid="{76078C40-217E-4C81-AD98-E19E4BBE0095}"/>
    <cellStyle name="40% - Accent6 3 3 4 2 2" xfId="15739" xr:uid="{9EF12449-4CBB-4CB6-986B-AF1498A77A72}"/>
    <cellStyle name="40% - Accent6 3 3 4 3" xfId="12332" xr:uid="{A0245594-1916-41A0-94B0-5EB9B1ABA8D7}"/>
    <cellStyle name="40% - Accent6 3 3 4 4" xfId="5639" xr:uid="{627598A6-4E9E-4262-BA28-9D0F58FD3DB4}"/>
    <cellStyle name="40% - Accent6 3 3 5" xfId="7463" xr:uid="{F5EEEE41-8F5F-49BB-8993-D885AD8F3AB4}"/>
    <cellStyle name="40% - Accent6 3 3 5 2" xfId="14156" xr:uid="{E372BE6D-ADF7-47E2-9853-8A0E3C318751}"/>
    <cellStyle name="40% - Accent6 3 3 6" xfId="10749" xr:uid="{5186149E-B4CE-4285-A998-1F7A6A8F879C}"/>
    <cellStyle name="40% - Accent6 3 3 7" xfId="4056" xr:uid="{94D2B401-CB77-4ADF-BF4A-E966C76ABDCD}"/>
    <cellStyle name="40% - Accent6 3 4" xfId="608" xr:uid="{A37A62AE-F3FA-4BE9-9116-8EE46726A273}"/>
    <cellStyle name="40% - Accent6 3 4 2" xfId="1288" xr:uid="{87EB82D1-913F-42E1-A203-4D4E4489F90B}"/>
    <cellStyle name="40% - Accent6 3 4 2 2" xfId="2871" xr:uid="{6CFE62DD-15C1-4C12-96B0-0442A6313D03}"/>
    <cellStyle name="40% - Accent6 3 4 2 2 2" xfId="9584" xr:uid="{0F849AA8-809D-417F-AFEB-EB381D83CFF8}"/>
    <cellStyle name="40% - Accent6 3 4 2 2 2 2" xfId="16277" xr:uid="{D7E01DAE-98F0-46FF-BCDF-14B930DB7D72}"/>
    <cellStyle name="40% - Accent6 3 4 2 2 3" xfId="12870" xr:uid="{2A575094-6BCF-405D-B2F7-A64B6446F001}"/>
    <cellStyle name="40% - Accent6 3 4 2 2 4" xfId="6177" xr:uid="{53F6C7DB-5052-4AF9-B1B9-050397560C40}"/>
    <cellStyle name="40% - Accent6 3 4 2 3" xfId="8001" xr:uid="{D5987389-2C34-4CC1-879B-B7612BFA770E}"/>
    <cellStyle name="40% - Accent6 3 4 2 3 2" xfId="14694" xr:uid="{6A419D9D-98EE-4A0D-9F2C-FC92B168B750}"/>
    <cellStyle name="40% - Accent6 3 4 2 4" xfId="11287" xr:uid="{DB69CB9B-B50B-401E-A418-CE62DBA949FB}"/>
    <cellStyle name="40% - Accent6 3 4 2 5" xfId="4594" xr:uid="{2763A533-2916-4622-A718-DDB46F170A3C}"/>
    <cellStyle name="40% - Accent6 3 4 3" xfId="2191" xr:uid="{B808CAF0-E44F-4732-870A-4018643931BC}"/>
    <cellStyle name="40% - Accent6 3 4 3 2" xfId="8904" xr:uid="{96483D92-CCA8-4DAF-B01D-2BDF606AEF23}"/>
    <cellStyle name="40% - Accent6 3 4 3 2 2" xfId="15597" xr:uid="{7E7520F3-2D2C-4752-91EA-EEE6CDBF7125}"/>
    <cellStyle name="40% - Accent6 3 4 3 3" xfId="12190" xr:uid="{0BDAB5CF-CA4A-4E08-993D-D119D3AE44B2}"/>
    <cellStyle name="40% - Accent6 3 4 3 4" xfId="5497" xr:uid="{AA0951C7-BE5E-4A01-BA9E-1B5A2E44D3C3}"/>
    <cellStyle name="40% - Accent6 3 4 4" xfId="7321" xr:uid="{991400DF-B0B2-4B30-A979-5BEC1471A4C9}"/>
    <cellStyle name="40% - Accent6 3 4 4 2" xfId="14014" xr:uid="{68068DC1-D8FF-4F67-96C6-F78907121BB4}"/>
    <cellStyle name="40% - Accent6 3 4 5" xfId="10607" xr:uid="{EFEA0835-BCAA-486C-B64D-B4315A45537A}"/>
    <cellStyle name="40% - Accent6 3 4 6" xfId="3914" xr:uid="{FF373DA1-722C-4931-B0C8-F5B3A1DAE036}"/>
    <cellStyle name="40% - Accent6 3 5" xfId="865" xr:uid="{79E367D9-E230-4344-B743-06A1064CA45B}"/>
    <cellStyle name="40% - Accent6 3 5 2" xfId="1545" xr:uid="{8D79CA0E-B488-4621-863C-A2E397011821}"/>
    <cellStyle name="40% - Accent6 3 5 2 2" xfId="3128" xr:uid="{7162827E-A02E-462B-9119-CD70CD7593ED}"/>
    <cellStyle name="40% - Accent6 3 5 2 2 2" xfId="9841" xr:uid="{7D406291-CE93-4F7D-8E2F-14FE25FDF6CB}"/>
    <cellStyle name="40% - Accent6 3 5 2 2 2 2" xfId="16534" xr:uid="{DCAACD99-BADB-4432-9FEB-282A18757A5B}"/>
    <cellStyle name="40% - Accent6 3 5 2 2 3" xfId="13127" xr:uid="{B56E4B0A-F9D4-40F8-811B-676C38F5C6DF}"/>
    <cellStyle name="40% - Accent6 3 5 2 2 4" xfId="6434" xr:uid="{D08E5361-423A-4E0C-98C0-4E61EC94D295}"/>
    <cellStyle name="40% - Accent6 3 5 2 3" xfId="8258" xr:uid="{BD2A71CA-9B61-485E-8AE7-A6C64439718D}"/>
    <cellStyle name="40% - Accent6 3 5 2 3 2" xfId="14951" xr:uid="{A4E99F60-05F2-42A2-8FF4-00B3300ABCCE}"/>
    <cellStyle name="40% - Accent6 3 5 2 4" xfId="11544" xr:uid="{C004EE47-2B77-4061-9779-4B61B8893AFE}"/>
    <cellStyle name="40% - Accent6 3 5 2 5" xfId="4851" xr:uid="{CD8C9E9B-B35E-4A32-AB5C-EBD5FFD39F87}"/>
    <cellStyle name="40% - Accent6 3 5 3" xfId="2448" xr:uid="{660C5766-7FD9-49F1-AA28-E36BA20F21C4}"/>
    <cellStyle name="40% - Accent6 3 5 3 2" xfId="9161" xr:uid="{3D1B1372-36F4-44BF-AB78-C0F5705ED810}"/>
    <cellStyle name="40% - Accent6 3 5 3 2 2" xfId="15854" xr:uid="{951568C3-290E-485E-A77F-216808FAAB0F}"/>
    <cellStyle name="40% - Accent6 3 5 3 3" xfId="12447" xr:uid="{5B82F94B-7245-4F2E-8F99-CF3E12A605FA}"/>
    <cellStyle name="40% - Accent6 3 5 3 4" xfId="5754" xr:uid="{075D03D6-1AE9-4A55-8F87-515582F12480}"/>
    <cellStyle name="40% - Accent6 3 5 4" xfId="7578" xr:uid="{F22465AA-3594-4EB4-B011-9430E40205E3}"/>
    <cellStyle name="40% - Accent6 3 5 4 2" xfId="14271" xr:uid="{01C3169D-DC85-4AA0-94F6-FD3498351AA8}"/>
    <cellStyle name="40% - Accent6 3 5 5" xfId="10864" xr:uid="{BC66DB47-2EB2-475B-9066-6DCE5C66147E}"/>
    <cellStyle name="40% - Accent6 3 5 6" xfId="4171" xr:uid="{C9367F4E-7895-4EDC-97AF-2E86EE7DA442}"/>
    <cellStyle name="40% - Accent6 3 6" xfId="525" xr:uid="{D666EE79-F8EA-4E70-9ED8-03FD165842DC}"/>
    <cellStyle name="40% - Accent6 3 6 2" xfId="1205" xr:uid="{0B156F52-A4D5-4D99-8E5B-70644C1017A7}"/>
    <cellStyle name="40% - Accent6 3 6 2 2" xfId="2788" xr:uid="{A7CBFFB3-60E6-48F5-8E7F-4792CEB4A5AC}"/>
    <cellStyle name="40% - Accent6 3 6 2 2 2" xfId="9501" xr:uid="{C016AF16-8E20-4595-A1EA-8B9354F68D6C}"/>
    <cellStyle name="40% - Accent6 3 6 2 2 2 2" xfId="16194" xr:uid="{7B7A7768-1CE9-4B4C-B63E-E30EB3CD6DF8}"/>
    <cellStyle name="40% - Accent6 3 6 2 2 3" xfId="12787" xr:uid="{9CFDCB6A-6731-4920-80CE-70EED15ADB8C}"/>
    <cellStyle name="40% - Accent6 3 6 2 2 4" xfId="6094" xr:uid="{9D688381-4D6B-4B10-B4D7-53ECDAFFF8D8}"/>
    <cellStyle name="40% - Accent6 3 6 2 3" xfId="7918" xr:uid="{A4C8A5EC-F3A7-4EB0-83E8-BD446D587923}"/>
    <cellStyle name="40% - Accent6 3 6 2 3 2" xfId="14611" xr:uid="{584AC4AA-2580-4903-9BF5-86B1B57B4F91}"/>
    <cellStyle name="40% - Accent6 3 6 2 4" xfId="11204" xr:uid="{F06A398C-1D8E-477B-BAD5-4558BB870A65}"/>
    <cellStyle name="40% - Accent6 3 6 2 5" xfId="4511" xr:uid="{98F3E64B-2537-4BF2-8C45-B068AB6CFD19}"/>
    <cellStyle name="40% - Accent6 3 6 3" xfId="2108" xr:uid="{E9D1F2AA-CA22-4A57-BA9A-834B079BDC3D}"/>
    <cellStyle name="40% - Accent6 3 6 3 2" xfId="8821" xr:uid="{3E845CEC-F3C8-4EBF-8E6C-5378CBBF31CC}"/>
    <cellStyle name="40% - Accent6 3 6 3 2 2" xfId="15514" xr:uid="{4692C6F3-5ACB-4247-97FC-D940C759BD28}"/>
    <cellStyle name="40% - Accent6 3 6 3 3" xfId="12107" xr:uid="{33C34C68-6DD4-4EFD-BAC7-F1EE17BC7387}"/>
    <cellStyle name="40% - Accent6 3 6 3 4" xfId="5414" xr:uid="{B1BFDD69-BA2A-4C04-B0D7-079BEAB3CE01}"/>
    <cellStyle name="40% - Accent6 3 6 4" xfId="7238" xr:uid="{BE2E1A53-9E76-44DE-A370-C57E342644CC}"/>
    <cellStyle name="40% - Accent6 3 6 4 2" xfId="13931" xr:uid="{4E9E093E-27F4-441A-96AC-FFDC2786A3BD}"/>
    <cellStyle name="40% - Accent6 3 6 5" xfId="10524" xr:uid="{AF0F3DB9-8EDF-4FDB-88D0-19F1F839B850}"/>
    <cellStyle name="40% - Accent6 3 6 6" xfId="3831" xr:uid="{9330BD16-3734-4696-B1C9-748763979F0D}"/>
    <cellStyle name="40% - Accent6 3 7" xfId="444" xr:uid="{26DD2813-D26F-4DCE-9AEC-7A9B3BAA57A8}"/>
    <cellStyle name="40% - Accent6 3 7 2" xfId="2027" xr:uid="{B21BCAFA-7AD4-4801-871C-4CE3EB65948F}"/>
    <cellStyle name="40% - Accent6 3 7 2 2" xfId="8740" xr:uid="{3F6BB3F6-1FF7-46C5-94CB-E140058BA036}"/>
    <cellStyle name="40% - Accent6 3 7 2 2 2" xfId="15433" xr:uid="{8F33C89A-B2C8-47D6-AD2E-549A78F97E3A}"/>
    <cellStyle name="40% - Accent6 3 7 2 3" xfId="12026" xr:uid="{B5355A73-9072-4FF7-8BEE-C1DBFED7946B}"/>
    <cellStyle name="40% - Accent6 3 7 2 4" xfId="5333" xr:uid="{A79D3AC5-8C4C-4A15-9123-EA9893C29FB5}"/>
    <cellStyle name="40% - Accent6 3 7 3" xfId="7157" xr:uid="{C6A15D8A-4921-425E-B122-F7C484721AEC}"/>
    <cellStyle name="40% - Accent6 3 7 3 2" xfId="13850" xr:uid="{DD1E0041-6580-4E40-9067-78F0E53CFEAF}"/>
    <cellStyle name="40% - Accent6 3 7 4" xfId="10443" xr:uid="{84FD3602-B9BC-421D-8DF3-296EC875328C}"/>
    <cellStyle name="40% - Accent6 3 7 5" xfId="3750" xr:uid="{9E124E9C-C3E2-4B3F-85E8-8F3617D49B9C}"/>
    <cellStyle name="40% - Accent6 3 8" xfId="1124" xr:uid="{63CBAB21-EAE5-4B14-8DA2-44D4360E794E}"/>
    <cellStyle name="40% - Accent6 3 8 2" xfId="2707" xr:uid="{8B911479-A155-433E-BF97-5EAD726869F3}"/>
    <cellStyle name="40% - Accent6 3 8 2 2" xfId="9420" xr:uid="{20243CD7-4070-436B-869E-12175EF6F973}"/>
    <cellStyle name="40% - Accent6 3 8 2 2 2" xfId="16113" xr:uid="{A36EDEBB-0682-42E3-817C-DA8F9498B77B}"/>
    <cellStyle name="40% - Accent6 3 8 2 3" xfId="12706" xr:uid="{6AC27506-D742-40C3-B16B-BA28C6A30D9D}"/>
    <cellStyle name="40% - Accent6 3 8 2 4" xfId="6013" xr:uid="{14F65DDB-32B9-4917-A126-2D2BEC892C46}"/>
    <cellStyle name="40% - Accent6 3 8 3" xfId="7837" xr:uid="{18C959B1-0708-4085-832A-9D39DF625CA2}"/>
    <cellStyle name="40% - Accent6 3 8 3 2" xfId="14530" xr:uid="{A1B5749E-F81B-442F-B242-4D8AF3AEFE7C}"/>
    <cellStyle name="40% - Accent6 3 8 4" xfId="11123" xr:uid="{CFE9A964-221F-40EB-A217-BA74C37596D7}"/>
    <cellStyle name="40% - Accent6 3 8 5" xfId="4430" xr:uid="{DF69E2BA-30F7-42EE-AD9C-681E5D1806CD}"/>
    <cellStyle name="40% - Accent6 3 9" xfId="340" xr:uid="{78CE18F7-1274-4746-96C3-CBA1A025D6F3}"/>
    <cellStyle name="40% - Accent6 3 9 2" xfId="1923" xr:uid="{32A326CB-9987-4744-965C-9CD30F5B3578}"/>
    <cellStyle name="40% - Accent6 3 9 2 2" xfId="8636" xr:uid="{8DEDB119-E914-48EA-B738-7E697F58D75E}"/>
    <cellStyle name="40% - Accent6 3 9 2 2 2" xfId="15329" xr:uid="{51E248C8-4DAE-4B5B-A9AB-6BEB79BB9A2F}"/>
    <cellStyle name="40% - Accent6 3 9 2 3" xfId="11922" xr:uid="{48D47BA4-A89D-4DDF-A659-8B2813437D17}"/>
    <cellStyle name="40% - Accent6 3 9 2 4" xfId="5229" xr:uid="{8F08F0E3-C576-4739-AEE0-F0AF10B2B80A}"/>
    <cellStyle name="40% - Accent6 3 9 3" xfId="7053" xr:uid="{5BF73F7B-7C03-47F7-8008-38C48CB1CD79}"/>
    <cellStyle name="40% - Accent6 3 9 3 2" xfId="13746" xr:uid="{1B1F34B8-0DBB-400C-932C-4EBDE82C45FB}"/>
    <cellStyle name="40% - Accent6 3 9 4" xfId="10339" xr:uid="{AF1421B9-04A5-483D-9AB4-22CE83CC4026}"/>
    <cellStyle name="40% - Accent6 3 9 5" xfId="3646" xr:uid="{5CC64D28-F4B0-4C87-B061-10E7E68E30E8}"/>
    <cellStyle name="40% - Accent6 4" xfId="116" xr:uid="{B638A595-CD10-415C-AA03-719185370A9F}"/>
    <cellStyle name="40% - Accent6 4 10" xfId="1821" xr:uid="{CEEE6DD2-8CFD-46FB-B360-09C432C3C22E}"/>
    <cellStyle name="40% - Accent6 4 10 2" xfId="8534" xr:uid="{8D56D282-D0DE-4170-B1B6-97AE91C17635}"/>
    <cellStyle name="40% - Accent6 4 10 2 2" xfId="15227" xr:uid="{9F16393A-6402-42EF-9B44-649DF220DAF8}"/>
    <cellStyle name="40% - Accent6 4 10 3" xfId="11820" xr:uid="{C0441A23-B7E8-48C3-A052-1EDC4A8C8771}"/>
    <cellStyle name="40% - Accent6 4 10 4" xfId="5127" xr:uid="{3C6E6743-298E-4729-B1E4-25DAB689331F}"/>
    <cellStyle name="40% - Accent6 4 11" xfId="3404" xr:uid="{47069B60-0DF9-4BAF-8D08-378356F51D03}"/>
    <cellStyle name="40% - Accent6 4 11 2" xfId="10117" xr:uid="{93DFB4AC-59EC-4561-B0C9-F5F0515E0DA0}"/>
    <cellStyle name="40% - Accent6 4 11 2 2" xfId="16810" xr:uid="{51962A6A-1134-45D4-99B4-200235AB2A42}"/>
    <cellStyle name="40% - Accent6 4 11 3" xfId="13403" xr:uid="{FC62CEDE-87D3-4B73-843B-71AA8EA8990B}"/>
    <cellStyle name="40% - Accent6 4 11 4" xfId="6710" xr:uid="{1DF359DA-69BF-4298-9B4F-1330FCD0292C}"/>
    <cellStyle name="40% - Accent6 4 12" xfId="238" xr:uid="{2EE796AC-3947-4B1A-9F7B-426AE8FC3C28}"/>
    <cellStyle name="40% - Accent6 4 12 2" xfId="13644" xr:uid="{EDE75ABE-E8F5-4823-A290-4094ADACF1CC}"/>
    <cellStyle name="40% - Accent6 4 12 3" xfId="6951" xr:uid="{20C335B5-AA7C-4A77-BEB0-24CE9BC047B9}"/>
    <cellStyle name="40% - Accent6 4 13" xfId="6831" xr:uid="{7456CC27-48EA-41E6-8677-0F67AD879B99}"/>
    <cellStyle name="40% - Accent6 4 13 2" xfId="13524" xr:uid="{64C728CC-F092-44BF-A676-0066DE09C59E}"/>
    <cellStyle name="40% - Accent6 4 14" xfId="10237" xr:uid="{EBFAA2EE-6790-430F-B46C-9BDB0F2F88C5}"/>
    <cellStyle name="40% - Accent6 4 15" xfId="3544" xr:uid="{790F3066-06AC-4E75-BE3D-6906B8EA4846}"/>
    <cellStyle name="40% - Accent6 4 2" xfId="753" xr:uid="{7AFA913E-5EF1-4BCD-BC79-AC845994E9B7}"/>
    <cellStyle name="40% - Accent6 4 2 2" xfId="1010" xr:uid="{8F41518E-DC35-4B04-AB8E-413328FA7BBD}"/>
    <cellStyle name="40% - Accent6 4 2 2 2" xfId="1690" xr:uid="{94123B31-5AE5-49A2-B26B-1D3F8CE6DCC6}"/>
    <cellStyle name="40% - Accent6 4 2 2 2 2" xfId="3273" xr:uid="{C999D35F-4218-4AC0-9A3A-B88F6BB124B1}"/>
    <cellStyle name="40% - Accent6 4 2 2 2 2 2" xfId="9986" xr:uid="{7DC232EC-E59A-454F-9301-7C6D38156E3F}"/>
    <cellStyle name="40% - Accent6 4 2 2 2 2 2 2" xfId="16679" xr:uid="{5B80789E-7D29-4A8D-8505-766E973CC63C}"/>
    <cellStyle name="40% - Accent6 4 2 2 2 2 3" xfId="13272" xr:uid="{F0FF425C-16D3-470F-8653-EC51706CB86B}"/>
    <cellStyle name="40% - Accent6 4 2 2 2 2 4" xfId="6579" xr:uid="{6765E752-3EA8-4352-993B-F3234C359997}"/>
    <cellStyle name="40% - Accent6 4 2 2 2 3" xfId="8403" xr:uid="{4B47CE69-1D39-4F07-A515-96228EFA2CD2}"/>
    <cellStyle name="40% - Accent6 4 2 2 2 3 2" xfId="15096" xr:uid="{B0D1AD04-A011-4E9E-92BC-A13F06AD72C1}"/>
    <cellStyle name="40% - Accent6 4 2 2 2 4" xfId="11689" xr:uid="{FCBEA66B-7742-4881-A48D-F0DA284D6DC1}"/>
    <cellStyle name="40% - Accent6 4 2 2 2 5" xfId="4996" xr:uid="{9147A2E7-6597-4FC5-AE22-A77347FFE33D}"/>
    <cellStyle name="40% - Accent6 4 2 2 3" xfId="2593" xr:uid="{22C66C9B-E19A-4491-9AB1-50ABDF2C8600}"/>
    <cellStyle name="40% - Accent6 4 2 2 3 2" xfId="9306" xr:uid="{8473C518-0EAE-4FA7-B636-DF533BD9A44D}"/>
    <cellStyle name="40% - Accent6 4 2 2 3 2 2" xfId="15999" xr:uid="{2478B336-2A5F-4886-BC6D-417A3FFA3BAD}"/>
    <cellStyle name="40% - Accent6 4 2 2 3 3" xfId="12592" xr:uid="{DB15104F-4143-499B-BC25-56E6BAA21E52}"/>
    <cellStyle name="40% - Accent6 4 2 2 3 4" xfId="5899" xr:uid="{5C1DA210-C6CE-42AA-B589-54CED72B013A}"/>
    <cellStyle name="40% - Accent6 4 2 2 4" xfId="7723" xr:uid="{AF0889CF-DAD3-4B02-97EE-D1964038D4D2}"/>
    <cellStyle name="40% - Accent6 4 2 2 4 2" xfId="14416" xr:uid="{28B05FF7-0899-4433-ACFF-23060586CA0F}"/>
    <cellStyle name="40% - Accent6 4 2 2 5" xfId="11009" xr:uid="{8F8558A8-B4C6-4CA1-BF37-D5F2167DF255}"/>
    <cellStyle name="40% - Accent6 4 2 2 6" xfId="4316" xr:uid="{04904D5A-A9A0-49AB-A08E-F58AF38D8640}"/>
    <cellStyle name="40% - Accent6 4 2 3" xfId="1433" xr:uid="{593FB656-5891-4BAC-B2B4-7726AD3F4D1C}"/>
    <cellStyle name="40% - Accent6 4 2 3 2" xfId="3016" xr:uid="{F497CB05-550F-4EFB-9E38-02BDD25D4949}"/>
    <cellStyle name="40% - Accent6 4 2 3 2 2" xfId="9729" xr:uid="{3BAE8885-60A2-48B8-8338-480CF3F05C22}"/>
    <cellStyle name="40% - Accent6 4 2 3 2 2 2" xfId="16422" xr:uid="{67B556E7-6994-4D62-BACE-C7B3642916D3}"/>
    <cellStyle name="40% - Accent6 4 2 3 2 3" xfId="13015" xr:uid="{A30AB71B-05AB-46B0-8943-07AE33B65056}"/>
    <cellStyle name="40% - Accent6 4 2 3 2 4" xfId="6322" xr:uid="{AB711379-B2C2-4FE9-8E97-0AEA091951FA}"/>
    <cellStyle name="40% - Accent6 4 2 3 3" xfId="8146" xr:uid="{C0450ED4-10DE-4B41-AC61-9C6EA78AAAB9}"/>
    <cellStyle name="40% - Accent6 4 2 3 3 2" xfId="14839" xr:uid="{1FF1BF1B-0237-4E42-BB67-CCE992CBD6A5}"/>
    <cellStyle name="40% - Accent6 4 2 3 4" xfId="11432" xr:uid="{76776E01-C1CE-4B05-932B-44955F6DBFF7}"/>
    <cellStyle name="40% - Accent6 4 2 3 5" xfId="4739" xr:uid="{D319B431-F660-4F28-97AC-CE37F187D2F4}"/>
    <cellStyle name="40% - Accent6 4 2 4" xfId="2336" xr:uid="{35015CCF-FF8A-47A4-91CA-1BD7A88B48EA}"/>
    <cellStyle name="40% - Accent6 4 2 4 2" xfId="9049" xr:uid="{FAE2E0AC-D16E-410E-8652-F34AAD9F250B}"/>
    <cellStyle name="40% - Accent6 4 2 4 2 2" xfId="15742" xr:uid="{8351C940-C650-4C07-9B68-9EDAEDBA3F63}"/>
    <cellStyle name="40% - Accent6 4 2 4 3" xfId="12335" xr:uid="{B93F744B-DB2B-4E99-B487-37321C08698C}"/>
    <cellStyle name="40% - Accent6 4 2 4 4" xfId="5642" xr:uid="{68D3383C-F3E9-4B1D-AF4A-A273FAE6715D}"/>
    <cellStyle name="40% - Accent6 4 2 5" xfId="7466" xr:uid="{6C3ABAAE-4304-411E-8A22-582E796D3F20}"/>
    <cellStyle name="40% - Accent6 4 2 5 2" xfId="14159" xr:uid="{DDAA79B7-43A4-4FEA-B157-2B06D3968881}"/>
    <cellStyle name="40% - Accent6 4 2 6" xfId="10752" xr:uid="{04FB7A94-9D77-438B-9756-797A17C84524}"/>
    <cellStyle name="40% - Accent6 4 2 7" xfId="4059" xr:uid="{E74A2A0B-77AD-4D62-888C-6B75256D4BE2}"/>
    <cellStyle name="40% - Accent6 4 3" xfId="752" xr:uid="{2F5CFA57-5DE8-4B5A-866B-B384B0120F5A}"/>
    <cellStyle name="40% - Accent6 4 3 2" xfId="1009" xr:uid="{EAC04D27-1B92-4503-AD07-FC4364A65611}"/>
    <cellStyle name="40% - Accent6 4 3 2 2" xfId="1689" xr:uid="{395A1F49-993E-4DD8-BF6D-2A07BBA632A5}"/>
    <cellStyle name="40% - Accent6 4 3 2 2 2" xfId="3272" xr:uid="{57A5A0EB-E244-487D-A9B0-1C79DED7E666}"/>
    <cellStyle name="40% - Accent6 4 3 2 2 2 2" xfId="9985" xr:uid="{DE554515-69BE-445E-B821-958EFB29E089}"/>
    <cellStyle name="40% - Accent6 4 3 2 2 2 2 2" xfId="16678" xr:uid="{845C994C-FC9F-4997-908B-9CA98620536D}"/>
    <cellStyle name="40% - Accent6 4 3 2 2 2 3" xfId="13271" xr:uid="{16445344-E895-4BC2-B577-76E241A15916}"/>
    <cellStyle name="40% - Accent6 4 3 2 2 2 4" xfId="6578" xr:uid="{19AEC8D0-4AB3-4C67-BDD7-3BC40A72B097}"/>
    <cellStyle name="40% - Accent6 4 3 2 2 3" xfId="8402" xr:uid="{C0CCF75B-D2A3-4D13-8FAE-11D84E537CAB}"/>
    <cellStyle name="40% - Accent6 4 3 2 2 3 2" xfId="15095" xr:uid="{CD6448A7-D2E7-4366-A22F-4176EFB96490}"/>
    <cellStyle name="40% - Accent6 4 3 2 2 4" xfId="11688" xr:uid="{EC9DB25D-367A-4FC3-843C-07AA83D7E856}"/>
    <cellStyle name="40% - Accent6 4 3 2 2 5" xfId="4995" xr:uid="{22362E90-D4FF-408E-B919-0505B8BEAA12}"/>
    <cellStyle name="40% - Accent6 4 3 2 3" xfId="2592" xr:uid="{C7382332-A3D5-47C3-A842-0E0E76EAF349}"/>
    <cellStyle name="40% - Accent6 4 3 2 3 2" xfId="9305" xr:uid="{EB180829-07E9-4410-B660-A3AAD0454810}"/>
    <cellStyle name="40% - Accent6 4 3 2 3 2 2" xfId="15998" xr:uid="{D1488F47-05CD-4F21-8B54-7BA1A22CA9C6}"/>
    <cellStyle name="40% - Accent6 4 3 2 3 3" xfId="12591" xr:uid="{CF8CFC34-DC64-4035-AE14-7AF99D355936}"/>
    <cellStyle name="40% - Accent6 4 3 2 3 4" xfId="5898" xr:uid="{0418E8ED-3829-49C1-9747-F27BFDF12A34}"/>
    <cellStyle name="40% - Accent6 4 3 2 4" xfId="7722" xr:uid="{2276490A-2C97-4322-B3DE-FDE26DA81DBB}"/>
    <cellStyle name="40% - Accent6 4 3 2 4 2" xfId="14415" xr:uid="{CED7D6E1-D7C8-41ED-AE38-84A42477E3BA}"/>
    <cellStyle name="40% - Accent6 4 3 2 5" xfId="11008" xr:uid="{AE160CA0-1699-487B-8408-162BDD821F26}"/>
    <cellStyle name="40% - Accent6 4 3 2 6" xfId="4315" xr:uid="{63D8FEFC-A98B-4972-891D-DB976714CCDC}"/>
    <cellStyle name="40% - Accent6 4 3 3" xfId="1432" xr:uid="{0C9B5A0C-A110-4C99-B348-CC2F9A1C3843}"/>
    <cellStyle name="40% - Accent6 4 3 3 2" xfId="3015" xr:uid="{D7B3B0E1-7C1C-4E5E-9DC8-6154570C1410}"/>
    <cellStyle name="40% - Accent6 4 3 3 2 2" xfId="9728" xr:uid="{95E953FE-3068-459A-AF0A-9E6E344192FF}"/>
    <cellStyle name="40% - Accent6 4 3 3 2 2 2" xfId="16421" xr:uid="{0BCF2B5C-8774-4875-B95F-C9CE22C169FB}"/>
    <cellStyle name="40% - Accent6 4 3 3 2 3" xfId="13014" xr:uid="{A22EDA00-6721-431B-81C4-F2F335EAC29B}"/>
    <cellStyle name="40% - Accent6 4 3 3 2 4" xfId="6321" xr:uid="{487A40CB-801B-4D31-A50C-9BC14E0525BE}"/>
    <cellStyle name="40% - Accent6 4 3 3 3" xfId="8145" xr:uid="{89B72AFD-BDE3-4B6D-B487-21F2EF1CFFB5}"/>
    <cellStyle name="40% - Accent6 4 3 3 3 2" xfId="14838" xr:uid="{CC5CA5E1-C7E1-4CCF-9BC1-D21180DF462A}"/>
    <cellStyle name="40% - Accent6 4 3 3 4" xfId="11431" xr:uid="{80E2EA69-58EC-4F77-9E4F-6B422B6B2E7E}"/>
    <cellStyle name="40% - Accent6 4 3 3 5" xfId="4738" xr:uid="{606379E7-43B7-4316-B93E-3509BA798923}"/>
    <cellStyle name="40% - Accent6 4 3 4" xfId="2335" xr:uid="{ED4BBD2F-2438-4F0F-B8C2-23AA3908B6B3}"/>
    <cellStyle name="40% - Accent6 4 3 4 2" xfId="9048" xr:uid="{6CD17CED-B8CD-476E-ACD1-2FD23E3187F5}"/>
    <cellStyle name="40% - Accent6 4 3 4 2 2" xfId="15741" xr:uid="{8F911ED8-B46A-4741-8209-FF078BFEFB99}"/>
    <cellStyle name="40% - Accent6 4 3 4 3" xfId="12334" xr:uid="{416D7760-DDBF-431A-AEB9-C5862B5A7D61}"/>
    <cellStyle name="40% - Accent6 4 3 4 4" xfId="5641" xr:uid="{CC785E6E-8577-4026-9836-C932D4BD5C82}"/>
    <cellStyle name="40% - Accent6 4 3 5" xfId="7465" xr:uid="{6BABCF04-A5DA-42F8-B4CC-D36F4CAD58B9}"/>
    <cellStyle name="40% - Accent6 4 3 5 2" xfId="14158" xr:uid="{29C269FE-4C26-405E-BD97-226A7322DDFE}"/>
    <cellStyle name="40% - Accent6 4 3 6" xfId="10751" xr:uid="{A09E51AB-7053-4C55-9A7F-23221C3AAAD6}"/>
    <cellStyle name="40% - Accent6 4 3 7" xfId="4058" xr:uid="{7DB61AB0-1577-4596-881D-FB512288C5CE}"/>
    <cellStyle name="40% - Accent6 4 4" xfId="627" xr:uid="{BB71464C-6EED-4D05-BD7A-93C2E0D7E79C}"/>
    <cellStyle name="40% - Accent6 4 4 2" xfId="1307" xr:uid="{6722165B-0F8D-4BA9-B659-3EFC7329B78B}"/>
    <cellStyle name="40% - Accent6 4 4 2 2" xfId="2890" xr:uid="{CCDFD377-85E0-4A5C-9971-B25656FECBB8}"/>
    <cellStyle name="40% - Accent6 4 4 2 2 2" xfId="9603" xr:uid="{79D2F11F-30CB-410B-8E36-4554CA457C79}"/>
    <cellStyle name="40% - Accent6 4 4 2 2 2 2" xfId="16296" xr:uid="{05C97B2E-7A74-4F86-874C-4F5C4FFB90B9}"/>
    <cellStyle name="40% - Accent6 4 4 2 2 3" xfId="12889" xr:uid="{CDC89615-5F1F-45B5-8134-9D3454592A21}"/>
    <cellStyle name="40% - Accent6 4 4 2 2 4" xfId="6196" xr:uid="{782FFF43-A3D9-42A5-A998-81B4FF45D0EA}"/>
    <cellStyle name="40% - Accent6 4 4 2 3" xfId="8020" xr:uid="{D501C3AB-F538-476A-878B-91A1ADC571B7}"/>
    <cellStyle name="40% - Accent6 4 4 2 3 2" xfId="14713" xr:uid="{68A7F654-FDFE-4FCE-972C-2A01141F3D22}"/>
    <cellStyle name="40% - Accent6 4 4 2 4" xfId="11306" xr:uid="{EC44E447-C8A2-4E3F-BEF0-FC764FDAADE7}"/>
    <cellStyle name="40% - Accent6 4 4 2 5" xfId="4613" xr:uid="{7AC58C86-F14C-4C86-B364-DA392915F07D}"/>
    <cellStyle name="40% - Accent6 4 4 3" xfId="2210" xr:uid="{B600257E-8FAF-45A2-A990-237B32064173}"/>
    <cellStyle name="40% - Accent6 4 4 3 2" xfId="8923" xr:uid="{8296791B-3ECB-4EEC-BA8C-9ACEF110E2EC}"/>
    <cellStyle name="40% - Accent6 4 4 3 2 2" xfId="15616" xr:uid="{835521FA-0171-4045-9436-968063667DAD}"/>
    <cellStyle name="40% - Accent6 4 4 3 3" xfId="12209" xr:uid="{FC3239E2-39C0-4AD1-8795-D2C2F5FFD69F}"/>
    <cellStyle name="40% - Accent6 4 4 3 4" xfId="5516" xr:uid="{EB603033-ABCF-4F32-ACD4-43E717DC49B2}"/>
    <cellStyle name="40% - Accent6 4 4 4" xfId="7340" xr:uid="{3905D5E0-E2A2-42D8-9CB6-517D50B61AA1}"/>
    <cellStyle name="40% - Accent6 4 4 4 2" xfId="14033" xr:uid="{0582B692-B0B4-4A86-AE84-C01C13F1AA4E}"/>
    <cellStyle name="40% - Accent6 4 4 5" xfId="10626" xr:uid="{646A9125-21D8-468E-BFBF-E7A1DCAB4E85}"/>
    <cellStyle name="40% - Accent6 4 4 6" xfId="3933" xr:uid="{DF6A6EDC-476B-4DF4-ABFD-B788251192E7}"/>
    <cellStyle name="40% - Accent6 4 5" xfId="884" xr:uid="{81325F0E-9AD0-4A33-AD36-F67F512919FF}"/>
    <cellStyle name="40% - Accent6 4 5 2" xfId="1564" xr:uid="{F13474A1-23A4-4FA6-B9B1-25A9BAC34D24}"/>
    <cellStyle name="40% - Accent6 4 5 2 2" xfId="3147" xr:uid="{1F37E70D-A625-4FE6-A5CF-C05B7F8C4F57}"/>
    <cellStyle name="40% - Accent6 4 5 2 2 2" xfId="9860" xr:uid="{8AE01E08-1697-4460-A862-39F355CB5D37}"/>
    <cellStyle name="40% - Accent6 4 5 2 2 2 2" xfId="16553" xr:uid="{2145AC5D-EA0F-459C-AD5B-B77E2D8B3F6A}"/>
    <cellStyle name="40% - Accent6 4 5 2 2 3" xfId="13146" xr:uid="{B8FCC329-CAF0-4F6E-8078-F22E0EC6C658}"/>
    <cellStyle name="40% - Accent6 4 5 2 2 4" xfId="6453" xr:uid="{F0034B33-8980-4815-9A4B-1209B8D10F3F}"/>
    <cellStyle name="40% - Accent6 4 5 2 3" xfId="8277" xr:uid="{A7D74788-1D79-480E-9A0A-0069BC1DE8D0}"/>
    <cellStyle name="40% - Accent6 4 5 2 3 2" xfId="14970" xr:uid="{DE4C6A71-FFAE-49BC-BFA2-8E0FBBEE5696}"/>
    <cellStyle name="40% - Accent6 4 5 2 4" xfId="11563" xr:uid="{C4CCD308-1AEC-436C-BC7B-0D7BAD8DA9F7}"/>
    <cellStyle name="40% - Accent6 4 5 2 5" xfId="4870" xr:uid="{F113ABB9-DC7E-4458-8EFC-03B75148C5F1}"/>
    <cellStyle name="40% - Accent6 4 5 3" xfId="2467" xr:uid="{A2EAEE8B-B6F6-4D3E-B96E-F7FDB22059F5}"/>
    <cellStyle name="40% - Accent6 4 5 3 2" xfId="9180" xr:uid="{EF02EB9A-16E6-4A28-A9F2-C298175C172A}"/>
    <cellStyle name="40% - Accent6 4 5 3 2 2" xfId="15873" xr:uid="{4A9478B4-5B53-4EF2-9ED3-FB5435E9AC52}"/>
    <cellStyle name="40% - Accent6 4 5 3 3" xfId="12466" xr:uid="{FF410A9D-97C5-45B9-9543-0D38FC188E2D}"/>
    <cellStyle name="40% - Accent6 4 5 3 4" xfId="5773" xr:uid="{F8D8D397-20F9-4D9B-9D0B-2B7A36FBDAFE}"/>
    <cellStyle name="40% - Accent6 4 5 4" xfId="7597" xr:uid="{36055190-497E-4DC5-AE20-B639C22E0EBF}"/>
    <cellStyle name="40% - Accent6 4 5 4 2" xfId="14290" xr:uid="{25F737DC-9444-4370-87A8-D990CC0AF7CD}"/>
    <cellStyle name="40% - Accent6 4 5 5" xfId="10883" xr:uid="{863E31BF-900F-4975-A102-9B281FD888D4}"/>
    <cellStyle name="40% - Accent6 4 5 6" xfId="4190" xr:uid="{9372A981-CD9F-4139-8721-B928956A55EB}"/>
    <cellStyle name="40% - Accent6 4 6" xfId="544" xr:uid="{72774C6A-3FDD-447A-9D64-CF17D91FB8CC}"/>
    <cellStyle name="40% - Accent6 4 6 2" xfId="1224" xr:uid="{40BD0C96-5E51-4D58-9BFA-9F48BA4213A8}"/>
    <cellStyle name="40% - Accent6 4 6 2 2" xfId="2807" xr:uid="{D621BE9B-C7DB-40AF-B258-84BE3F650334}"/>
    <cellStyle name="40% - Accent6 4 6 2 2 2" xfId="9520" xr:uid="{3E0C34A6-60E7-4108-9A77-C0A4316165AE}"/>
    <cellStyle name="40% - Accent6 4 6 2 2 2 2" xfId="16213" xr:uid="{813E5AC7-70CB-4E45-9B6E-60D28BB3757F}"/>
    <cellStyle name="40% - Accent6 4 6 2 2 3" xfId="12806" xr:uid="{B4960CD7-821D-4904-95FA-AF577F28D4A8}"/>
    <cellStyle name="40% - Accent6 4 6 2 2 4" xfId="6113" xr:uid="{7067092F-212C-47EE-8D53-EFC16756CA82}"/>
    <cellStyle name="40% - Accent6 4 6 2 3" xfId="7937" xr:uid="{AB5163FE-146B-410F-97F2-7ACF88AB3FB1}"/>
    <cellStyle name="40% - Accent6 4 6 2 3 2" xfId="14630" xr:uid="{69A5B1D7-6C6C-47E4-B163-3783F2935A87}"/>
    <cellStyle name="40% - Accent6 4 6 2 4" xfId="11223" xr:uid="{02272CD3-3346-4B84-8005-C6284BF873A9}"/>
    <cellStyle name="40% - Accent6 4 6 2 5" xfId="4530" xr:uid="{7CC3AF76-7093-46EF-8220-7191BD8EED9D}"/>
    <cellStyle name="40% - Accent6 4 6 3" xfId="2127" xr:uid="{3F9CA616-778D-4BD6-8592-6F8AE01F3E71}"/>
    <cellStyle name="40% - Accent6 4 6 3 2" xfId="8840" xr:uid="{84E5B8C6-DB52-4012-8177-01976008E435}"/>
    <cellStyle name="40% - Accent6 4 6 3 2 2" xfId="15533" xr:uid="{96E59E8B-CA50-4DBE-94CE-7A3A079241F0}"/>
    <cellStyle name="40% - Accent6 4 6 3 3" xfId="12126" xr:uid="{34774920-FC3E-43D4-AFE2-700FB0F85A78}"/>
    <cellStyle name="40% - Accent6 4 6 3 4" xfId="5433" xr:uid="{8076174D-D337-4591-9834-48869672C5D3}"/>
    <cellStyle name="40% - Accent6 4 6 4" xfId="7257" xr:uid="{F5C3C46C-5631-4534-B712-54A388501DDA}"/>
    <cellStyle name="40% - Accent6 4 6 4 2" xfId="13950" xr:uid="{488E402A-4731-42E5-BF6A-DF4F698B8569}"/>
    <cellStyle name="40% - Accent6 4 6 5" xfId="10543" xr:uid="{A194B220-8476-40AF-9DFA-20D8F886E4B5}"/>
    <cellStyle name="40% - Accent6 4 6 6" xfId="3850" xr:uid="{68A26BE2-8E03-41F6-9ED8-B4E3A726660B}"/>
    <cellStyle name="40% - Accent6 4 7" xfId="445" xr:uid="{C8FAC57C-D9B2-4F76-9E91-352112443F0E}"/>
    <cellStyle name="40% - Accent6 4 7 2" xfId="2028" xr:uid="{42D336D8-AF83-4896-8DCD-11E93F0BE7DE}"/>
    <cellStyle name="40% - Accent6 4 7 2 2" xfId="8741" xr:uid="{5BE49622-C616-4E7C-8C99-F67BFC6B1266}"/>
    <cellStyle name="40% - Accent6 4 7 2 2 2" xfId="15434" xr:uid="{11C37381-DB9E-473F-84FA-8E40E746F087}"/>
    <cellStyle name="40% - Accent6 4 7 2 3" xfId="12027" xr:uid="{95004BC2-74E2-49DA-A8F4-92AE9018A66F}"/>
    <cellStyle name="40% - Accent6 4 7 2 4" xfId="5334" xr:uid="{9DA0FFB8-C36C-4A73-854E-07617D2C9FD6}"/>
    <cellStyle name="40% - Accent6 4 7 3" xfId="7158" xr:uid="{235D5ECB-CC74-4CF7-A61C-C311E23A1742}"/>
    <cellStyle name="40% - Accent6 4 7 3 2" xfId="13851" xr:uid="{4FC8121A-19E6-486D-AB52-560771804CFD}"/>
    <cellStyle name="40% - Accent6 4 7 4" xfId="10444" xr:uid="{1ACC3E79-7B55-4996-9B9F-1FD806656FF0}"/>
    <cellStyle name="40% - Accent6 4 7 5" xfId="3751" xr:uid="{0CFFD72C-CC35-4049-B785-A5F349706ED6}"/>
    <cellStyle name="40% - Accent6 4 8" xfId="1125" xr:uid="{2CA5F2B5-9D4D-4C24-96F1-28559E50B809}"/>
    <cellStyle name="40% - Accent6 4 8 2" xfId="2708" xr:uid="{FF729D12-3CFE-433F-B036-F1C992FA06A6}"/>
    <cellStyle name="40% - Accent6 4 8 2 2" xfId="9421" xr:uid="{186F09A1-F2DD-4FD8-AB0A-CC8659ABE59C}"/>
    <cellStyle name="40% - Accent6 4 8 2 2 2" xfId="16114" xr:uid="{BC331939-D873-4B16-9336-ACA2A916E584}"/>
    <cellStyle name="40% - Accent6 4 8 2 3" xfId="12707" xr:uid="{3457D426-EDD2-47A4-AC25-9859594BA4BD}"/>
    <cellStyle name="40% - Accent6 4 8 2 4" xfId="6014" xr:uid="{42F53E07-D327-4220-9BD4-9BB4326FC62D}"/>
    <cellStyle name="40% - Accent6 4 8 3" xfId="7838" xr:uid="{2EF9CFAC-2957-4C1D-BB42-051DD3CC1E53}"/>
    <cellStyle name="40% - Accent6 4 8 3 2" xfId="14531" xr:uid="{46F47732-20DF-47E1-A2D3-BB27431E7A40}"/>
    <cellStyle name="40% - Accent6 4 8 4" xfId="11124" xr:uid="{7913EF17-E55A-45A3-9610-9C5C39112267}"/>
    <cellStyle name="40% - Accent6 4 8 5" xfId="4431" xr:uid="{FAC55065-7C7A-4D92-AF8F-42009F45208D}"/>
    <cellStyle name="40% - Accent6 4 9" xfId="359" xr:uid="{5B8F61C7-20F8-4423-9BBD-9FCE82CAF05C}"/>
    <cellStyle name="40% - Accent6 4 9 2" xfId="1942" xr:uid="{CF0AE252-A478-4A52-8F97-0A30D3712F61}"/>
    <cellStyle name="40% - Accent6 4 9 2 2" xfId="8655" xr:uid="{60F62797-6389-451B-923C-257399DDD173}"/>
    <cellStyle name="40% - Accent6 4 9 2 2 2" xfId="15348" xr:uid="{284C5FE8-C7BB-4417-B802-F7922AED93F0}"/>
    <cellStyle name="40% - Accent6 4 9 2 3" xfId="11941" xr:uid="{35249C62-9AAE-4905-B957-D5D9689CCFE7}"/>
    <cellStyle name="40% - Accent6 4 9 2 4" xfId="5248" xr:uid="{16B5B8BD-6D7F-46E3-98FE-02224C42103F}"/>
    <cellStyle name="40% - Accent6 4 9 3" xfId="7072" xr:uid="{1ECD485F-7B79-4714-81A9-765850844B17}"/>
    <cellStyle name="40% - Accent6 4 9 3 2" xfId="13765" xr:uid="{FC38EB38-0F48-492B-B472-A4E807141F8E}"/>
    <cellStyle name="40% - Accent6 4 9 4" xfId="10358" xr:uid="{71E991D5-DDCA-4ADB-A3F4-62DD127F34E6}"/>
    <cellStyle name="40% - Accent6 4 9 5" xfId="3665" xr:uid="{20368FB5-2980-4792-84F1-33FA6C15343B}"/>
    <cellStyle name="40% - Accent6 5" xfId="143" xr:uid="{FBD51BF1-F634-4323-805A-66AC5B286326}"/>
    <cellStyle name="40% - Accent6 5 10" xfId="10262" xr:uid="{BB10DA37-1B39-43B2-86B8-C811CDAD31FA}"/>
    <cellStyle name="40% - Accent6 5 11" xfId="3569" xr:uid="{2C0BF916-D9DA-4539-845E-8759FDF93A3A}"/>
    <cellStyle name="40% - Accent6 5 2" xfId="1011" xr:uid="{E4E27150-4860-4706-9E71-50AF0E6500E4}"/>
    <cellStyle name="40% - Accent6 5 2 2" xfId="1691" xr:uid="{C9E79BCD-A9FA-4828-ACAE-1C9311739A0E}"/>
    <cellStyle name="40% - Accent6 5 2 2 2" xfId="3274" xr:uid="{6A51580D-7966-4A00-A33F-3B4103211605}"/>
    <cellStyle name="40% - Accent6 5 2 2 2 2" xfId="9987" xr:uid="{B25FCC2E-9F67-4953-9FA8-6A0D672CDAA8}"/>
    <cellStyle name="40% - Accent6 5 2 2 2 2 2" xfId="16680" xr:uid="{D293EADA-8976-47EB-A3A3-22D6CF0CC594}"/>
    <cellStyle name="40% - Accent6 5 2 2 2 3" xfId="13273" xr:uid="{5C931341-070C-4488-80BC-BE1F8612D769}"/>
    <cellStyle name="40% - Accent6 5 2 2 2 4" xfId="6580" xr:uid="{4C230E06-493A-43DB-8051-2198F40748BF}"/>
    <cellStyle name="40% - Accent6 5 2 2 3" xfId="8404" xr:uid="{C6D72B92-5F0E-41B4-8D82-1B8FB987FF66}"/>
    <cellStyle name="40% - Accent6 5 2 2 3 2" xfId="15097" xr:uid="{8BCA3F93-9A73-47B8-87EC-086490288207}"/>
    <cellStyle name="40% - Accent6 5 2 2 4" xfId="11690" xr:uid="{68C9F28D-8358-4DCB-A20C-65BBCE8FC2A3}"/>
    <cellStyle name="40% - Accent6 5 2 2 5" xfId="4997" xr:uid="{3C76D77F-F69C-4C7D-9E13-DEAECECC6FD8}"/>
    <cellStyle name="40% - Accent6 5 2 3" xfId="2594" xr:uid="{AEFCCB0C-07BF-44E0-9C35-47E675E1B1BA}"/>
    <cellStyle name="40% - Accent6 5 2 3 2" xfId="9307" xr:uid="{89B78B41-B823-4FD1-A3FB-3BA23D493B97}"/>
    <cellStyle name="40% - Accent6 5 2 3 2 2" xfId="16000" xr:uid="{0DDE93F7-3139-49E7-B4BE-10AABEA1FA47}"/>
    <cellStyle name="40% - Accent6 5 2 3 3" xfId="12593" xr:uid="{2E92FDFF-55D3-42AF-A4ED-FC0B8578114D}"/>
    <cellStyle name="40% - Accent6 5 2 3 4" xfId="5900" xr:uid="{96DCBC8B-9188-4BF9-837A-BA928062FBE7}"/>
    <cellStyle name="40% - Accent6 5 2 4" xfId="7724" xr:uid="{3CBF3A92-0E05-4CB2-BDFD-BDDE7AA4BD7F}"/>
    <cellStyle name="40% - Accent6 5 2 4 2" xfId="14417" xr:uid="{FB47C351-EDC3-4EB9-849D-3FE1366ADD20}"/>
    <cellStyle name="40% - Accent6 5 2 5" xfId="11010" xr:uid="{DD8B6881-5626-4D3F-82BD-9A70814C8A6A}"/>
    <cellStyle name="40% - Accent6 5 2 6" xfId="4317" xr:uid="{BCA7646C-92E2-4DEE-8F69-6D31D2580E64}"/>
    <cellStyle name="40% - Accent6 5 3" xfId="754" xr:uid="{A548607F-C910-4613-A391-5178ED394B85}"/>
    <cellStyle name="40% - Accent6 5 3 2" xfId="2337" xr:uid="{13E5FC43-289E-4F77-A083-ED00B9363093}"/>
    <cellStyle name="40% - Accent6 5 3 2 2" xfId="9050" xr:uid="{3FAECF99-BED1-4C4D-AA14-748D5C02486D}"/>
    <cellStyle name="40% - Accent6 5 3 2 2 2" xfId="15743" xr:uid="{99494044-7753-4CA9-9D57-7CD1AA29D6F1}"/>
    <cellStyle name="40% - Accent6 5 3 2 3" xfId="12336" xr:uid="{AAE324D3-670A-4E24-B8C3-106C77E16442}"/>
    <cellStyle name="40% - Accent6 5 3 2 4" xfId="5643" xr:uid="{2FC830E9-F19E-4660-8A17-D85A322364C4}"/>
    <cellStyle name="40% - Accent6 5 3 3" xfId="7467" xr:uid="{2046398D-04C3-42C5-9F64-D557A86F25AA}"/>
    <cellStyle name="40% - Accent6 5 3 3 2" xfId="14160" xr:uid="{13EEC1EA-2AA1-4A3E-B1D8-4BD88D2D0106}"/>
    <cellStyle name="40% - Accent6 5 3 4" xfId="10753" xr:uid="{12C83B96-B192-4D3C-9AA2-186DF5661E1A}"/>
    <cellStyle name="40% - Accent6 5 3 5" xfId="4060" xr:uid="{C4E87BDE-5406-475C-A42E-53DA18118030}"/>
    <cellStyle name="40% - Accent6 5 4" xfId="1434" xr:uid="{A12C009A-5983-44E1-AE4B-58350EA56598}"/>
    <cellStyle name="40% - Accent6 5 4 2" xfId="3017" xr:uid="{1C01D8FC-E74A-41E8-876B-DD8A6EA7C247}"/>
    <cellStyle name="40% - Accent6 5 4 2 2" xfId="9730" xr:uid="{F0631DA9-97AD-494E-B024-999B19FEEE21}"/>
    <cellStyle name="40% - Accent6 5 4 2 2 2" xfId="16423" xr:uid="{D0D62610-7A24-4193-B2EB-19EA44AE8DEB}"/>
    <cellStyle name="40% - Accent6 5 4 2 3" xfId="13016" xr:uid="{20B728C2-CD4C-40B0-AE31-E71748C49742}"/>
    <cellStyle name="40% - Accent6 5 4 2 4" xfId="6323" xr:uid="{5BF43304-B469-413E-B5D2-03A3DF437890}"/>
    <cellStyle name="40% - Accent6 5 4 3" xfId="8147" xr:uid="{ADF98A9A-E895-4E91-9267-E3AB3861555C}"/>
    <cellStyle name="40% - Accent6 5 4 3 2" xfId="14840" xr:uid="{133492EC-0FCC-4B97-947D-8881369910A0}"/>
    <cellStyle name="40% - Accent6 5 4 4" xfId="11433" xr:uid="{5C3DB7ED-E930-4251-B26D-6D34A4F56721}"/>
    <cellStyle name="40% - Accent6 5 4 5" xfId="4740" xr:uid="{EDD6EEDE-E304-4296-9481-172FE9747737}"/>
    <cellStyle name="40% - Accent6 5 5" xfId="384" xr:uid="{1798A73D-D8F4-44CC-BC6E-4E31338D2236}"/>
    <cellStyle name="40% - Accent6 5 5 2" xfId="1967" xr:uid="{DC3FC422-5941-4DF0-872A-B7EE7299BA4C}"/>
    <cellStyle name="40% - Accent6 5 5 2 2" xfId="8680" xr:uid="{C02DB253-D085-41F4-9DD5-70D0510E15B6}"/>
    <cellStyle name="40% - Accent6 5 5 2 2 2" xfId="15373" xr:uid="{A1440819-D2A5-4533-8743-DAD394F99454}"/>
    <cellStyle name="40% - Accent6 5 5 2 3" xfId="11966" xr:uid="{0F33086F-6AC0-4D06-9CC6-AA3DE193756A}"/>
    <cellStyle name="40% - Accent6 5 5 2 4" xfId="5273" xr:uid="{C37A96F9-5234-400B-8AAD-9B4E4785BFB3}"/>
    <cellStyle name="40% - Accent6 5 5 3" xfId="7097" xr:uid="{087C99D9-C31A-4019-9558-BB313193F1C3}"/>
    <cellStyle name="40% - Accent6 5 5 3 2" xfId="13790" xr:uid="{2F77B58D-D7D5-4E7F-B7BA-EC42217E21EE}"/>
    <cellStyle name="40% - Accent6 5 5 4" xfId="10383" xr:uid="{A152F8D2-7CE4-4C9F-9C29-58E2A2C353A2}"/>
    <cellStyle name="40% - Accent6 5 5 5" xfId="3690" xr:uid="{7C3768B5-0C4F-4FCE-A86F-05CBB57BB687}"/>
    <cellStyle name="40% - Accent6 5 6" xfId="1846" xr:uid="{048FD5DF-D20A-4EC8-8B5A-AC9F53532792}"/>
    <cellStyle name="40% - Accent6 5 6 2" xfId="8559" xr:uid="{1307A02E-AF56-4486-BBA3-B4B1AB90ACD7}"/>
    <cellStyle name="40% - Accent6 5 6 2 2" xfId="15252" xr:uid="{408923B2-1D92-463B-BACE-4460A383F1AD}"/>
    <cellStyle name="40% - Accent6 5 6 3" xfId="11845" xr:uid="{8978B201-6E75-42A8-9AAE-4ED5F2AA58A7}"/>
    <cellStyle name="40% - Accent6 5 6 4" xfId="5152" xr:uid="{215CB3B2-35A7-4576-ACE4-84806F7A0E3F}"/>
    <cellStyle name="40% - Accent6 5 7" xfId="3429" xr:uid="{D01B17DC-AE3B-4A23-9EAD-C3C7D169D42F}"/>
    <cellStyle name="40% - Accent6 5 7 2" xfId="10142" xr:uid="{9BF22332-FF2F-4E2A-848D-8BC177F8C8E5}"/>
    <cellStyle name="40% - Accent6 5 7 2 2" xfId="16835" xr:uid="{C5BCFCE7-3D34-4A9E-8474-5BC88A0326ED}"/>
    <cellStyle name="40% - Accent6 5 7 3" xfId="13428" xr:uid="{47DF60FE-1D15-4A66-9879-F99D8801363C}"/>
    <cellStyle name="40% - Accent6 5 7 4" xfId="6735" xr:uid="{F7BE2E17-848D-44EA-AA62-383A9E9418A8}"/>
    <cellStyle name="40% - Accent6 5 8" xfId="263" xr:uid="{42FCFEC0-F891-4824-BFC0-889E84695CA1}"/>
    <cellStyle name="40% - Accent6 5 8 2" xfId="13669" xr:uid="{1532AC8D-8573-4501-90DC-8588EE57C04C}"/>
    <cellStyle name="40% - Accent6 5 8 3" xfId="6976" xr:uid="{1E0AC03F-E3D1-4CD7-BA9D-5594BCE923E3}"/>
    <cellStyle name="40% - Accent6 5 9" xfId="6856" xr:uid="{20576BFB-2E49-409D-8F79-8788ACE4412B}"/>
    <cellStyle name="40% - Accent6 5 9 2" xfId="13549" xr:uid="{0470F29B-B1D0-4BBE-A46A-DE4A9B271F3B}"/>
    <cellStyle name="40% - Accent6 6" xfId="162" xr:uid="{B8067F10-19E1-4CBE-818D-3315457D1867}"/>
    <cellStyle name="40% - Accent6 6 10" xfId="3588" xr:uid="{E34CA2CC-4608-451B-B5DB-9104F4AF688E}"/>
    <cellStyle name="40% - Accent6 6 2" xfId="1002" xr:uid="{BB82CE74-E061-4EBF-A0C2-402B8B52CAE9}"/>
    <cellStyle name="40% - Accent6 6 2 2" xfId="1682" xr:uid="{F40A3012-595D-49EA-9663-2FF61E1953A2}"/>
    <cellStyle name="40% - Accent6 6 2 2 2" xfId="3265" xr:uid="{C4F595D2-0DA8-46C5-A00B-49B20E4710FD}"/>
    <cellStyle name="40% - Accent6 6 2 2 2 2" xfId="9978" xr:uid="{3F03B221-71DC-46E1-909A-35C54F792D1B}"/>
    <cellStyle name="40% - Accent6 6 2 2 2 2 2" xfId="16671" xr:uid="{3B2ECC79-1770-4DB9-B4E0-11D06E73E755}"/>
    <cellStyle name="40% - Accent6 6 2 2 2 3" xfId="13264" xr:uid="{9C7B0D44-4806-4659-BC05-6FD88474A532}"/>
    <cellStyle name="40% - Accent6 6 2 2 2 4" xfId="6571" xr:uid="{F56F34D5-D36C-46AF-8E53-C50DBBCFA2EA}"/>
    <cellStyle name="40% - Accent6 6 2 2 3" xfId="8395" xr:uid="{C2E2861C-0C43-48D0-86DF-60060EAFF8F4}"/>
    <cellStyle name="40% - Accent6 6 2 2 3 2" xfId="15088" xr:uid="{D9282675-D555-4723-A865-D7AB4B5048ED}"/>
    <cellStyle name="40% - Accent6 6 2 2 4" xfId="11681" xr:uid="{13F5944A-3904-415B-B9FA-E9891D07C7E0}"/>
    <cellStyle name="40% - Accent6 6 2 2 5" xfId="4988" xr:uid="{6F1B43B2-D7CB-4A44-BDCA-05E25BF11931}"/>
    <cellStyle name="40% - Accent6 6 2 3" xfId="2585" xr:uid="{DFC5EB5F-D39C-4BB2-B2DF-393ACC474408}"/>
    <cellStyle name="40% - Accent6 6 2 3 2" xfId="9298" xr:uid="{929A76D3-85CD-4A9D-8715-71F6B51EB6CB}"/>
    <cellStyle name="40% - Accent6 6 2 3 2 2" xfId="15991" xr:uid="{AC88C774-37C7-4D0E-8B67-23910A1B1C79}"/>
    <cellStyle name="40% - Accent6 6 2 3 3" xfId="12584" xr:uid="{7AFCC786-E5F0-4AAD-892E-D934F81EF6B9}"/>
    <cellStyle name="40% - Accent6 6 2 3 4" xfId="5891" xr:uid="{40539DB9-0335-456F-B737-A5BACA3EB28E}"/>
    <cellStyle name="40% - Accent6 6 2 4" xfId="7715" xr:uid="{EDF7C025-4A48-406F-9C47-CA59297DBA98}"/>
    <cellStyle name="40% - Accent6 6 2 4 2" xfId="14408" xr:uid="{BE3B45DC-1430-40AA-8FC5-288709447A54}"/>
    <cellStyle name="40% - Accent6 6 2 5" xfId="11001" xr:uid="{BA2F4384-FC7A-4AB9-970D-8605168B7364}"/>
    <cellStyle name="40% - Accent6 6 2 6" xfId="4308" xr:uid="{3FC10AFF-40E3-4485-B36E-2005248F9E30}"/>
    <cellStyle name="40% - Accent6 6 3" xfId="1425" xr:uid="{7BA5E1EB-D3EC-4610-A8E7-6390340921F6}"/>
    <cellStyle name="40% - Accent6 6 3 2" xfId="3008" xr:uid="{8ACF37EE-8430-4024-996E-9EF760871614}"/>
    <cellStyle name="40% - Accent6 6 3 2 2" xfId="9721" xr:uid="{1012C2D6-D913-4EA6-AB84-B2E1222502A4}"/>
    <cellStyle name="40% - Accent6 6 3 2 2 2" xfId="16414" xr:uid="{15362CB9-6516-49BD-8839-722A92D3566B}"/>
    <cellStyle name="40% - Accent6 6 3 2 3" xfId="13007" xr:uid="{BE5A32BC-73AB-492E-A6A8-BA03FA7378A6}"/>
    <cellStyle name="40% - Accent6 6 3 2 4" xfId="6314" xr:uid="{CAD8766C-44A4-4951-A351-B9576FD6A654}"/>
    <cellStyle name="40% - Accent6 6 3 3" xfId="8138" xr:uid="{37BACFB6-BEEB-4DAC-BD29-4A227CC288D0}"/>
    <cellStyle name="40% - Accent6 6 3 3 2" xfId="14831" xr:uid="{C6EAD9BD-B1C1-491A-9FBC-FB66833D58A3}"/>
    <cellStyle name="40% - Accent6 6 3 4" xfId="11424" xr:uid="{8EC70E9E-5E58-49B3-9CE4-14D5795D4722}"/>
    <cellStyle name="40% - Accent6 6 3 5" xfId="4731" xr:uid="{02D1F6A8-DC08-4BFD-940D-9495DF05D5C5}"/>
    <cellStyle name="40% - Accent6 6 4" xfId="745" xr:uid="{EE155AFF-D7E0-488D-8F06-0273DD50D1F9}"/>
    <cellStyle name="40% - Accent6 6 4 2" xfId="2328" xr:uid="{283459AE-D2DC-40F9-AF37-92F1A1C5A89A}"/>
    <cellStyle name="40% - Accent6 6 4 2 2" xfId="9041" xr:uid="{9F7D0DD0-58DF-4D24-A256-E42FC128F7DD}"/>
    <cellStyle name="40% - Accent6 6 4 2 2 2" xfId="15734" xr:uid="{D997D967-A5F1-4648-BB3E-42BB1DAE75FB}"/>
    <cellStyle name="40% - Accent6 6 4 2 3" xfId="12327" xr:uid="{B61B849B-4587-404D-B15C-2DB40275624F}"/>
    <cellStyle name="40% - Accent6 6 4 2 4" xfId="5634" xr:uid="{E068EEA3-D42D-4ED9-B9D6-DEA13FF2EC0E}"/>
    <cellStyle name="40% - Accent6 6 4 3" xfId="7458" xr:uid="{079D6946-E076-48F9-BEA5-2127214F8903}"/>
    <cellStyle name="40% - Accent6 6 4 3 2" xfId="14151" xr:uid="{8FC88200-21AA-4866-9C0F-BB17B909C41F}"/>
    <cellStyle name="40% - Accent6 6 4 4" xfId="10744" xr:uid="{9A508116-A163-4B6C-9AD3-5A9F3B98255F}"/>
    <cellStyle name="40% - Accent6 6 4 5" xfId="4051" xr:uid="{7B1BF611-277B-48CB-9FF0-5CF9B61874A3}"/>
    <cellStyle name="40% - Accent6 6 5" xfId="1865" xr:uid="{42CCC4AA-CE39-47FC-9FEB-CFD6E3A2625B}"/>
    <cellStyle name="40% - Accent6 6 5 2" xfId="8578" xr:uid="{50BBD1E7-E1D5-4A19-BDCA-A1D51732BF30}"/>
    <cellStyle name="40% - Accent6 6 5 2 2" xfId="15271" xr:uid="{BE729788-3958-469E-AAEF-74BE5549A178}"/>
    <cellStyle name="40% - Accent6 6 5 3" xfId="11864" xr:uid="{863A04BB-25CF-4A8D-8760-DED3BFADE752}"/>
    <cellStyle name="40% - Accent6 6 5 4" xfId="5171" xr:uid="{D6352504-8563-4960-B10E-25B328C247D0}"/>
    <cellStyle name="40% - Accent6 6 6" xfId="3448" xr:uid="{4FFF727B-F4B2-4D44-B1A9-8E9732AE4687}"/>
    <cellStyle name="40% - Accent6 6 6 2" xfId="10161" xr:uid="{44B6F809-1EF4-4110-9C28-90AEFAA85A4F}"/>
    <cellStyle name="40% - Accent6 6 6 2 2" xfId="16854" xr:uid="{7C87DFEB-9901-4647-973B-388609191816}"/>
    <cellStyle name="40% - Accent6 6 6 3" xfId="13447" xr:uid="{14581AD7-7359-4CE3-A438-3A60F73628BD}"/>
    <cellStyle name="40% - Accent6 6 6 4" xfId="6754" xr:uid="{4C5A1B18-E078-40F5-8539-1792768DE55E}"/>
    <cellStyle name="40% - Accent6 6 7" xfId="282" xr:uid="{D0E2BA75-DEE7-4C00-8336-DE935B2595C3}"/>
    <cellStyle name="40% - Accent6 6 7 2" xfId="13688" xr:uid="{A5139ED5-29DD-43D6-8795-663536C77FD6}"/>
    <cellStyle name="40% - Accent6 6 7 3" xfId="6995" xr:uid="{AAFCFA80-3812-4AE4-BB40-554BC459FDAB}"/>
    <cellStyle name="40% - Accent6 6 8" xfId="6875" xr:uid="{F22A1AC0-8F43-4529-B83D-28B717B89CB8}"/>
    <cellStyle name="40% - Accent6 6 8 2" xfId="13568" xr:uid="{0F26DAA9-6069-4B78-B6A6-A60E2A032ED2}"/>
    <cellStyle name="40% - Accent6 6 9" xfId="10281" xr:uid="{0C7C8823-2DCE-4E67-B2EC-AB5A9A3F60CD}"/>
    <cellStyle name="40% - Accent6 7" xfId="565" xr:uid="{3A1C93F5-0A57-4C98-8725-FCE442C8FEF0}"/>
    <cellStyle name="40% - Accent6 7 2" xfId="1245" xr:uid="{33E5A4BC-C70B-4D7C-ACAE-5330448D48D7}"/>
    <cellStyle name="40% - Accent6 7 2 2" xfId="2828" xr:uid="{D58ABDB3-7BE7-4B1C-872F-99A3795F9302}"/>
    <cellStyle name="40% - Accent6 7 2 2 2" xfId="9541" xr:uid="{BC5E72DA-5D2F-4F66-9488-748A8A746418}"/>
    <cellStyle name="40% - Accent6 7 2 2 2 2" xfId="16234" xr:uid="{BF4A68B7-E6D4-437A-96EA-09A011F7DB6F}"/>
    <cellStyle name="40% - Accent6 7 2 2 3" xfId="12827" xr:uid="{9308B04A-451D-410C-82C5-0AB8A9034411}"/>
    <cellStyle name="40% - Accent6 7 2 2 4" xfId="6134" xr:uid="{1C0BF9DD-3421-4486-BCEF-87AF5803DEC7}"/>
    <cellStyle name="40% - Accent6 7 2 3" xfId="7958" xr:uid="{C0C95C2A-D64B-4B27-8EBE-E08BB6C827E2}"/>
    <cellStyle name="40% - Accent6 7 2 3 2" xfId="14651" xr:uid="{FD796BBA-F7FA-4022-9497-6170857593EF}"/>
    <cellStyle name="40% - Accent6 7 2 4" xfId="11244" xr:uid="{52392631-C45B-45BB-B259-9A5B550F0F47}"/>
    <cellStyle name="40% - Accent6 7 2 5" xfId="4551" xr:uid="{94A1FC81-0FA7-496E-A630-D3A4FEDB9453}"/>
    <cellStyle name="40% - Accent6 7 3" xfId="2148" xr:uid="{ECFF0910-25B4-4B86-B717-39D62438AD47}"/>
    <cellStyle name="40% - Accent6 7 3 2" xfId="8861" xr:uid="{199749D9-50B1-4184-92DC-7928C481D4C9}"/>
    <cellStyle name="40% - Accent6 7 3 2 2" xfId="15554" xr:uid="{1FEC0D8F-C363-41DA-8346-DA9CD0F2857A}"/>
    <cellStyle name="40% - Accent6 7 3 3" xfId="12147" xr:uid="{2533F37A-F73D-44B4-960A-071BC0D0C21A}"/>
    <cellStyle name="40% - Accent6 7 3 4" xfId="5454" xr:uid="{27F3F4CD-B73F-4E72-B9E4-791F850631DC}"/>
    <cellStyle name="40% - Accent6 7 4" xfId="7278" xr:uid="{2DA1CF22-C760-4144-916E-648170C52306}"/>
    <cellStyle name="40% - Accent6 7 4 2" xfId="13971" xr:uid="{210BE802-F73F-486F-AD99-C96BF146B2B3}"/>
    <cellStyle name="40% - Accent6 7 5" xfId="10564" xr:uid="{3E3A9551-D60A-4DFA-9E49-2320325477B5}"/>
    <cellStyle name="40% - Accent6 7 6" xfId="3871" xr:uid="{C4350098-47B8-4BA3-8A75-A422D3E2A6B2}"/>
    <cellStyle name="40% - Accent6 8" xfId="822" xr:uid="{4F69B94F-F99F-4795-82FE-945E8BE5EDEA}"/>
    <cellStyle name="40% - Accent6 8 2" xfId="1502" xr:uid="{48D157AB-9334-4752-855C-15622B14EC90}"/>
    <cellStyle name="40% - Accent6 8 2 2" xfId="3085" xr:uid="{396E70EE-0001-4DD4-BAB5-32C11492B455}"/>
    <cellStyle name="40% - Accent6 8 2 2 2" xfId="9798" xr:uid="{6EF40E7A-A3CE-40D7-8C7F-2B05E17E5B26}"/>
    <cellStyle name="40% - Accent6 8 2 2 2 2" xfId="16491" xr:uid="{4950868B-626A-40E3-860F-A480F62BB0A9}"/>
    <cellStyle name="40% - Accent6 8 2 2 3" xfId="13084" xr:uid="{574C0535-0FC9-4FD8-A313-2AAA7B64DA6C}"/>
    <cellStyle name="40% - Accent6 8 2 2 4" xfId="6391" xr:uid="{8385BB5D-2AD8-4862-B59D-0DD3064158F3}"/>
    <cellStyle name="40% - Accent6 8 2 3" xfId="8215" xr:uid="{10B6DEE6-FA20-4E79-B97A-613EE60B7496}"/>
    <cellStyle name="40% - Accent6 8 2 3 2" xfId="14908" xr:uid="{992D058B-F4AC-4A3F-B070-CD537EE49798}"/>
    <cellStyle name="40% - Accent6 8 2 4" xfId="11501" xr:uid="{D63B59E7-C64A-4F5D-930F-3AFAB7A819F1}"/>
    <cellStyle name="40% - Accent6 8 2 5" xfId="4808" xr:uid="{01DABD2A-8B0F-4F02-8948-E40E72FE3812}"/>
    <cellStyle name="40% - Accent6 8 3" xfId="2405" xr:uid="{B2ECBBDB-A857-42E1-8053-6231162A03D8}"/>
    <cellStyle name="40% - Accent6 8 3 2" xfId="9118" xr:uid="{EC3D2A27-F625-4887-B303-2AFF60280D8F}"/>
    <cellStyle name="40% - Accent6 8 3 2 2" xfId="15811" xr:uid="{29A2BF15-9C91-4FB1-BF0C-27A84054525D}"/>
    <cellStyle name="40% - Accent6 8 3 3" xfId="12404" xr:uid="{46DB7AB5-442F-40E1-9735-835499D80148}"/>
    <cellStyle name="40% - Accent6 8 3 4" xfId="5711" xr:uid="{2625FA1D-A393-4EF8-BD2C-F8B856C3F59C}"/>
    <cellStyle name="40% - Accent6 8 4" xfId="7535" xr:uid="{32A65F29-3E39-46D5-AEAE-E9158BC99281}"/>
    <cellStyle name="40% - Accent6 8 4 2" xfId="14228" xr:uid="{06BD71AE-896C-484E-8495-D728AE679839}"/>
    <cellStyle name="40% - Accent6 8 5" xfId="10821" xr:uid="{FC44C61A-B002-401C-86FA-90570F00DDA6}"/>
    <cellStyle name="40% - Accent6 8 6" xfId="4128" xr:uid="{2BDC619B-F048-4C18-B0E9-1C9030C053E8}"/>
    <cellStyle name="40% - Accent6 9" xfId="482" xr:uid="{2B817EED-3BEE-4B24-B5C8-5BDA5442FAE2}"/>
    <cellStyle name="40% - Accent6 9 2" xfId="1162" xr:uid="{C87CD84E-4E93-4720-9924-762A4FFAC1F3}"/>
    <cellStyle name="40% - Accent6 9 2 2" xfId="2745" xr:uid="{99B1383D-AF0F-4D20-9993-AF41F63F9033}"/>
    <cellStyle name="40% - Accent6 9 2 2 2" xfId="9458" xr:uid="{8C0CF42D-B256-48E9-BAB3-F6CEE72E3AD7}"/>
    <cellStyle name="40% - Accent6 9 2 2 2 2" xfId="16151" xr:uid="{98EE51F4-814E-490B-8BCF-ECAB856C371B}"/>
    <cellStyle name="40% - Accent6 9 2 2 3" xfId="12744" xr:uid="{BFE8F8C7-1226-4DC7-B235-D442669D02E7}"/>
    <cellStyle name="40% - Accent6 9 2 2 4" xfId="6051" xr:uid="{92AC096E-2139-433E-B50C-C603FE3151EC}"/>
    <cellStyle name="40% - Accent6 9 2 3" xfId="7875" xr:uid="{1B547CA2-DC34-4EBE-82B0-08B8AB99A8D4}"/>
    <cellStyle name="40% - Accent6 9 2 3 2" xfId="14568" xr:uid="{92122983-0E73-4A3F-BBAA-2254DC9815EF}"/>
    <cellStyle name="40% - Accent6 9 2 4" xfId="11161" xr:uid="{E015F5F6-2EA2-49C6-8984-51F4D43335D0}"/>
    <cellStyle name="40% - Accent6 9 2 5" xfId="4468" xr:uid="{55CE5449-25FA-40D2-9125-3CF570CF5832}"/>
    <cellStyle name="40% - Accent6 9 3" xfId="2065" xr:uid="{6F9AE5C6-F491-40A2-A230-22C4552050B6}"/>
    <cellStyle name="40% - Accent6 9 3 2" xfId="8778" xr:uid="{14EE63E3-2528-40A5-A207-000BBE68A28E}"/>
    <cellStyle name="40% - Accent6 9 3 2 2" xfId="15471" xr:uid="{5F1A023A-0CC9-43E8-B2EB-10961BD7738D}"/>
    <cellStyle name="40% - Accent6 9 3 3" xfId="12064" xr:uid="{5E31DA10-A39C-4F7F-BA38-5D3981CAC816}"/>
    <cellStyle name="40% - Accent6 9 3 4" xfId="5371" xr:uid="{3DA83BAE-44F2-4F25-BA83-775F7F657858}"/>
    <cellStyle name="40% - Accent6 9 4" xfId="7195" xr:uid="{347AE2E9-6D9D-4DD2-80F2-AFB0B05FF8B0}"/>
    <cellStyle name="40% - Accent6 9 4 2" xfId="13888" xr:uid="{CFF7C629-5FB1-4B3B-809A-0428BCDAA456}"/>
    <cellStyle name="40% - Accent6 9 5" xfId="10481" xr:uid="{F7B2A1A8-CC88-4D10-9DCC-7C051C718889}"/>
    <cellStyle name="40% - Accent6 9 6" xfId="3788" xr:uid="{4E6D20A0-E619-47B8-A0BA-53FCB4656309}"/>
    <cellStyle name="60% - Accent1 2" xfId="117" xr:uid="{E5263468-43F1-4B24-A1D2-728D99B8FC85}"/>
    <cellStyle name="60% - Accent1 2 10" xfId="1822" xr:uid="{6FF32FE1-A7C0-4D97-9DDA-3E25EE725C23}"/>
    <cellStyle name="60% - Accent1 2 10 2" xfId="8535" xr:uid="{A85687C7-D18E-4664-AA1B-BA74364FA1C6}"/>
    <cellStyle name="60% - Accent1 2 10 2 2" xfId="15228" xr:uid="{F9D07FD6-4CC7-45C9-8ABC-B6A71DCE90DC}"/>
    <cellStyle name="60% - Accent1 2 10 3" xfId="11821" xr:uid="{0EB7CAA3-98CB-4CE6-A360-22D32D618E70}"/>
    <cellStyle name="60% - Accent1 2 10 4" xfId="5128" xr:uid="{67387F5B-CCA8-461B-8984-25CB672AB95B}"/>
    <cellStyle name="60% - Accent1 2 11" xfId="3405" xr:uid="{1B340041-A426-4F29-8686-5689D7052E1B}"/>
    <cellStyle name="60% - Accent1 2 11 2" xfId="10118" xr:uid="{C7BAF289-EC3F-43F4-ADF5-8A5AF9E0A6C7}"/>
    <cellStyle name="60% - Accent1 2 11 2 2" xfId="16811" xr:uid="{A8B6C0E8-373F-402D-958F-47C7BFC0FEED}"/>
    <cellStyle name="60% - Accent1 2 11 3" xfId="13404" xr:uid="{E26A388C-7090-4E17-AF9E-734C599964CD}"/>
    <cellStyle name="60% - Accent1 2 11 4" xfId="6711" xr:uid="{869CF8ED-E8F1-43B8-8815-9EA2BF19354F}"/>
    <cellStyle name="60% - Accent1 2 12" xfId="239" xr:uid="{D8324230-1810-48B0-95EF-FAF7EAEEF429}"/>
    <cellStyle name="60% - Accent1 2 12 2" xfId="13645" xr:uid="{BBC30755-4AB9-416B-884E-743169826E86}"/>
    <cellStyle name="60% - Accent1 2 12 3" xfId="6952" xr:uid="{CF6A1662-B5F2-4C18-8B9A-124E0463B3BB}"/>
    <cellStyle name="60% - Accent1 2 13" xfId="6832" xr:uid="{2375EBFE-3036-49C6-AAE8-203BBCA36601}"/>
    <cellStyle name="60% - Accent1 2 13 2" xfId="13525" xr:uid="{7A96A09F-6793-41A6-849C-62F96CA4E211}"/>
    <cellStyle name="60% - Accent1 2 14" xfId="10238" xr:uid="{86C40385-DA66-4AD0-AEA6-94511BF4FAF2}"/>
    <cellStyle name="60% - Accent1 2 15" xfId="3545" xr:uid="{9F23E7BD-BD22-4A5F-8268-3C6BE9C3AE43}"/>
    <cellStyle name="60% - Accent1 2 2" xfId="756" xr:uid="{384DE6CF-5981-4A92-80D5-84C9609A3122}"/>
    <cellStyle name="60% - Accent1 2 2 2" xfId="1013" xr:uid="{213D1CC6-850D-4DC7-BE7B-55E65F3E2559}"/>
    <cellStyle name="60% - Accent1 2 2 2 2" xfId="1693" xr:uid="{DBEE70BD-6401-4161-9024-158C8F42FE46}"/>
    <cellStyle name="60% - Accent1 2 2 2 2 2" xfId="3276" xr:uid="{5D083ADA-E430-42D0-815E-9ACE552964F9}"/>
    <cellStyle name="60% - Accent1 2 2 2 2 2 2" xfId="9989" xr:uid="{3DCD8026-DF30-47B8-A2E3-EB69361C7BAD}"/>
    <cellStyle name="60% - Accent1 2 2 2 2 2 2 2" xfId="16682" xr:uid="{1C94990B-A0E5-403B-8118-F6F6FAB3F7A8}"/>
    <cellStyle name="60% - Accent1 2 2 2 2 2 3" xfId="13275" xr:uid="{91F77135-2FEB-4FCA-B8F4-EEC11A3219FB}"/>
    <cellStyle name="60% - Accent1 2 2 2 2 2 4" xfId="6582" xr:uid="{85C3F92C-438F-41A1-9B78-88DEDF01BC06}"/>
    <cellStyle name="60% - Accent1 2 2 2 2 3" xfId="8406" xr:uid="{9361B25F-3D02-43BB-819D-86E47ADD058F}"/>
    <cellStyle name="60% - Accent1 2 2 2 2 3 2" xfId="15099" xr:uid="{642451C4-CB8B-4DCA-B0C5-A682A4C8EF9F}"/>
    <cellStyle name="60% - Accent1 2 2 2 2 4" xfId="11692" xr:uid="{B2CBEC51-B77F-46ED-8E0F-DEAE50DE3D0B}"/>
    <cellStyle name="60% - Accent1 2 2 2 2 5" xfId="4999" xr:uid="{1A31BCED-5D58-44C8-A2C4-0DBCBB66ACFE}"/>
    <cellStyle name="60% - Accent1 2 2 2 3" xfId="2596" xr:uid="{E12CABD4-2ED5-49F0-B554-486990225E9E}"/>
    <cellStyle name="60% - Accent1 2 2 2 3 2" xfId="9309" xr:uid="{AE70A997-A760-43FE-AF4E-AA8BF740CA85}"/>
    <cellStyle name="60% - Accent1 2 2 2 3 2 2" xfId="16002" xr:uid="{3997C634-A5D5-41CC-854E-70BF1846F795}"/>
    <cellStyle name="60% - Accent1 2 2 2 3 3" xfId="12595" xr:uid="{9F5CE4AE-7EDF-4EB2-BF4B-4DCD524626C8}"/>
    <cellStyle name="60% - Accent1 2 2 2 3 4" xfId="5902" xr:uid="{F4631FFE-9E04-4062-BA5C-7B0F9F9FC40D}"/>
    <cellStyle name="60% - Accent1 2 2 2 4" xfId="7726" xr:uid="{5A49F4F6-3B45-4029-8212-DBBC31F72B7B}"/>
    <cellStyle name="60% - Accent1 2 2 2 4 2" xfId="14419" xr:uid="{382C05EC-1558-49EB-A0F0-C7451FD0C672}"/>
    <cellStyle name="60% - Accent1 2 2 2 5" xfId="11012" xr:uid="{2B8E0F17-3119-4AE1-AA3E-160FC35B7436}"/>
    <cellStyle name="60% - Accent1 2 2 2 6" xfId="4319" xr:uid="{EC3A8851-1EA3-4E73-81C3-F43C05BF6AFC}"/>
    <cellStyle name="60% - Accent1 2 2 3" xfId="1436" xr:uid="{4C4090B1-99B6-4BD9-B475-5FDDBC90A273}"/>
    <cellStyle name="60% - Accent1 2 2 3 2" xfId="3019" xr:uid="{AA349DEC-C304-4129-980F-9C3E6B242CE5}"/>
    <cellStyle name="60% - Accent1 2 2 3 2 2" xfId="9732" xr:uid="{7D9213B2-2153-43D8-8833-F37FF43F15E4}"/>
    <cellStyle name="60% - Accent1 2 2 3 2 2 2" xfId="16425" xr:uid="{F2F2CE46-FC2D-4248-A8DE-2839C5DA67FE}"/>
    <cellStyle name="60% - Accent1 2 2 3 2 3" xfId="13018" xr:uid="{F5986F89-195F-4D42-987C-44E3772A58BE}"/>
    <cellStyle name="60% - Accent1 2 2 3 2 4" xfId="6325" xr:uid="{71BD33AE-CABE-4C5B-B86C-C0F13D0A2083}"/>
    <cellStyle name="60% - Accent1 2 2 3 3" xfId="8149" xr:uid="{83120A11-9903-40C4-A912-6FA4657A5946}"/>
    <cellStyle name="60% - Accent1 2 2 3 3 2" xfId="14842" xr:uid="{E2FE9423-2039-4E2C-BF18-910F1142C8F5}"/>
    <cellStyle name="60% - Accent1 2 2 3 4" xfId="11435" xr:uid="{7D2FB09A-D6AB-4E2B-A45B-13C12718D9CD}"/>
    <cellStyle name="60% - Accent1 2 2 3 5" xfId="4742" xr:uid="{F97C22BD-87FA-4D8F-AA6B-E311FF5FF052}"/>
    <cellStyle name="60% - Accent1 2 2 4" xfId="2339" xr:uid="{D6A67595-5CE3-467E-B49D-0EAA86D88930}"/>
    <cellStyle name="60% - Accent1 2 2 4 2" xfId="9052" xr:uid="{CED8002F-5559-4233-9A3E-90E2D9F74978}"/>
    <cellStyle name="60% - Accent1 2 2 4 2 2" xfId="15745" xr:uid="{58F53D45-2B27-49DB-A2B8-A71390C94305}"/>
    <cellStyle name="60% - Accent1 2 2 4 3" xfId="12338" xr:uid="{56AC6664-4962-48DD-8DE3-B6259F81C00F}"/>
    <cellStyle name="60% - Accent1 2 2 4 4" xfId="5645" xr:uid="{E867830C-C368-4B24-B65E-944A965328B9}"/>
    <cellStyle name="60% - Accent1 2 2 5" xfId="7469" xr:uid="{2DBB89A9-F051-40D1-A031-F99AA39140AA}"/>
    <cellStyle name="60% - Accent1 2 2 5 2" xfId="14162" xr:uid="{97223F84-59F4-4A91-BAE9-806D7357CAB8}"/>
    <cellStyle name="60% - Accent1 2 2 6" xfId="10755" xr:uid="{7FAD6376-3DCF-40E5-9887-FB3C5C735515}"/>
    <cellStyle name="60% - Accent1 2 2 7" xfId="4062" xr:uid="{AFABBF88-BB50-4CB8-8456-19767DF57C90}"/>
    <cellStyle name="60% - Accent1 2 3" xfId="755" xr:uid="{5B34DD29-D427-4DFC-AAC9-83A0475B4A23}"/>
    <cellStyle name="60% - Accent1 2 3 2" xfId="1012" xr:uid="{0079B2A8-55D3-40AB-BA78-BCBBAAB2E8DD}"/>
    <cellStyle name="60% - Accent1 2 3 2 2" xfId="1692" xr:uid="{18B2A5B3-30EF-4720-B465-6CCA6154FC1F}"/>
    <cellStyle name="60% - Accent1 2 3 2 2 2" xfId="3275" xr:uid="{582598DD-6611-4840-A11B-CD3C219DCB4C}"/>
    <cellStyle name="60% - Accent1 2 3 2 2 2 2" xfId="9988" xr:uid="{D9F32C74-27CA-446C-8DF6-FC843CEDD601}"/>
    <cellStyle name="60% - Accent1 2 3 2 2 2 2 2" xfId="16681" xr:uid="{083D06D8-9454-4957-8666-38FC508C953F}"/>
    <cellStyle name="60% - Accent1 2 3 2 2 2 3" xfId="13274" xr:uid="{1DA5E205-E452-4999-8152-1C7C258F352F}"/>
    <cellStyle name="60% - Accent1 2 3 2 2 2 4" xfId="6581" xr:uid="{B522A883-42D9-4CDA-9C2D-BA264039A0C7}"/>
    <cellStyle name="60% - Accent1 2 3 2 2 3" xfId="8405" xr:uid="{AF8005DA-B410-49AA-945B-FF4AA3E0C272}"/>
    <cellStyle name="60% - Accent1 2 3 2 2 3 2" xfId="15098" xr:uid="{BCBB7F98-495B-4264-90F5-5111B9033415}"/>
    <cellStyle name="60% - Accent1 2 3 2 2 4" xfId="11691" xr:uid="{4F5B33EB-C0F3-4FEF-9560-7FD824D6532C}"/>
    <cellStyle name="60% - Accent1 2 3 2 2 5" xfId="4998" xr:uid="{56F6D381-FD13-43D4-B21B-A11A269C0818}"/>
    <cellStyle name="60% - Accent1 2 3 2 3" xfId="2595" xr:uid="{3A74BC9B-FE40-4388-A8F9-58A5385B6258}"/>
    <cellStyle name="60% - Accent1 2 3 2 3 2" xfId="9308" xr:uid="{36DBFB5B-FB53-4B22-BF2E-A4B49F771597}"/>
    <cellStyle name="60% - Accent1 2 3 2 3 2 2" xfId="16001" xr:uid="{5140FC73-0587-4BB7-A7C0-F77C88F57CFD}"/>
    <cellStyle name="60% - Accent1 2 3 2 3 3" xfId="12594" xr:uid="{79CF6344-F257-41BA-96CA-8933BA927690}"/>
    <cellStyle name="60% - Accent1 2 3 2 3 4" xfId="5901" xr:uid="{D4FA2D58-DDE5-40FB-A364-050A754324FF}"/>
    <cellStyle name="60% - Accent1 2 3 2 4" xfId="7725" xr:uid="{209BC3E0-5704-43C0-896E-471C5DB606CD}"/>
    <cellStyle name="60% - Accent1 2 3 2 4 2" xfId="14418" xr:uid="{41099007-D10C-410F-8E55-1F480EE67B69}"/>
    <cellStyle name="60% - Accent1 2 3 2 5" xfId="11011" xr:uid="{C89B8BBA-1971-4BD4-B081-130ACC2DBF4D}"/>
    <cellStyle name="60% - Accent1 2 3 2 6" xfId="4318" xr:uid="{8B7835DB-DCC8-42B8-BA8F-1175F7B48234}"/>
    <cellStyle name="60% - Accent1 2 3 3" xfId="1435" xr:uid="{BA8FB3CD-B60B-4688-B56C-8062090CB8EE}"/>
    <cellStyle name="60% - Accent1 2 3 3 2" xfId="3018" xr:uid="{7356FF77-795F-4450-BF94-41E3E00EDED6}"/>
    <cellStyle name="60% - Accent1 2 3 3 2 2" xfId="9731" xr:uid="{1FD556F9-96C0-4A64-B480-392584FBA3AF}"/>
    <cellStyle name="60% - Accent1 2 3 3 2 2 2" xfId="16424" xr:uid="{C828D588-BB84-4381-B16A-21EEEAF0A20A}"/>
    <cellStyle name="60% - Accent1 2 3 3 2 3" xfId="13017" xr:uid="{F6DE9AD9-CFF9-4F48-B959-727FF57D55B8}"/>
    <cellStyle name="60% - Accent1 2 3 3 2 4" xfId="6324" xr:uid="{312740A9-9444-4D0A-AFAA-4B20A408C5B5}"/>
    <cellStyle name="60% - Accent1 2 3 3 3" xfId="8148" xr:uid="{690EB2D8-B68F-4258-B810-0C1B5F214D52}"/>
    <cellStyle name="60% - Accent1 2 3 3 3 2" xfId="14841" xr:uid="{F7A0ACB0-84F0-4B03-B006-35358F5F8C92}"/>
    <cellStyle name="60% - Accent1 2 3 3 4" xfId="11434" xr:uid="{867C6715-F079-4865-953F-3627D9EA5D61}"/>
    <cellStyle name="60% - Accent1 2 3 3 5" xfId="4741" xr:uid="{34223DD8-B317-4FC2-B418-14667B20500E}"/>
    <cellStyle name="60% - Accent1 2 3 4" xfId="2338" xr:uid="{64952E64-2C8F-454C-810C-C23D1D9A2D54}"/>
    <cellStyle name="60% - Accent1 2 3 4 2" xfId="9051" xr:uid="{20F52A48-3F17-4C84-B839-83B5C15409A7}"/>
    <cellStyle name="60% - Accent1 2 3 4 2 2" xfId="15744" xr:uid="{74FFD79C-DAF6-4D3C-8CEB-9795EBBD2A8B}"/>
    <cellStyle name="60% - Accent1 2 3 4 3" xfId="12337" xr:uid="{0B549E1C-A820-4BA4-B84E-4C6B102DE659}"/>
    <cellStyle name="60% - Accent1 2 3 4 4" xfId="5644" xr:uid="{18F65147-78E6-4C2F-88E9-8FCA310008FA}"/>
    <cellStyle name="60% - Accent1 2 3 5" xfId="7468" xr:uid="{C0DCF452-580B-4EBB-BA7A-072590209231}"/>
    <cellStyle name="60% - Accent1 2 3 5 2" xfId="14161" xr:uid="{4267F5A9-D622-4A7B-9BA4-62A0BA90FD30}"/>
    <cellStyle name="60% - Accent1 2 3 6" xfId="10754" xr:uid="{739D1B38-BBC1-4C26-9235-FB2C28D7D142}"/>
    <cellStyle name="60% - Accent1 2 3 7" xfId="4061" xr:uid="{0D380C33-80D7-4F06-B989-251DE66F0F6C}"/>
    <cellStyle name="60% - Accent1 2 4" xfId="628" xr:uid="{9261CDF5-25D2-4334-9C17-9BF9154FF94B}"/>
    <cellStyle name="60% - Accent1 2 4 2" xfId="1308" xr:uid="{A97739AD-82E9-488D-B675-F8F87D90B6AD}"/>
    <cellStyle name="60% - Accent1 2 4 2 2" xfId="2891" xr:uid="{F8D96ACE-B2B6-4B65-8D1D-D2BE1E8EE323}"/>
    <cellStyle name="60% - Accent1 2 4 2 2 2" xfId="9604" xr:uid="{FE32AB47-3C2B-4491-BABD-161EFA1CB936}"/>
    <cellStyle name="60% - Accent1 2 4 2 2 2 2" xfId="16297" xr:uid="{CACF2455-07E3-4D9E-9309-C19266E238D9}"/>
    <cellStyle name="60% - Accent1 2 4 2 2 3" xfId="12890" xr:uid="{31FBD425-2136-4847-BE7F-54C83889198F}"/>
    <cellStyle name="60% - Accent1 2 4 2 2 4" xfId="6197" xr:uid="{4F268749-2F8F-4362-9DB0-512405085D46}"/>
    <cellStyle name="60% - Accent1 2 4 2 3" xfId="8021" xr:uid="{481E5F50-BCD3-4A9B-820C-E4C1256DBE2F}"/>
    <cellStyle name="60% - Accent1 2 4 2 3 2" xfId="14714" xr:uid="{75D8B0AA-E092-413B-8655-4CE682A45419}"/>
    <cellStyle name="60% - Accent1 2 4 2 4" xfId="11307" xr:uid="{9CC18C05-7C37-441F-BE82-6931A024F405}"/>
    <cellStyle name="60% - Accent1 2 4 2 5" xfId="4614" xr:uid="{CB6B643A-C226-4684-A80C-B4666E8C4B5E}"/>
    <cellStyle name="60% - Accent1 2 4 3" xfId="2211" xr:uid="{65A8421E-8581-4B95-9664-27450C6EDAE5}"/>
    <cellStyle name="60% - Accent1 2 4 3 2" xfId="8924" xr:uid="{F02FF394-396D-47E7-B54F-6BE962E7D1A6}"/>
    <cellStyle name="60% - Accent1 2 4 3 2 2" xfId="15617" xr:uid="{AA0919FC-8BA0-42CE-A050-72FBD66CC912}"/>
    <cellStyle name="60% - Accent1 2 4 3 3" xfId="12210" xr:uid="{B1069FCD-A4D2-4ABD-9161-041BF7BD357A}"/>
    <cellStyle name="60% - Accent1 2 4 3 4" xfId="5517" xr:uid="{E34B933F-B139-418E-ACE1-3E734BC0282C}"/>
    <cellStyle name="60% - Accent1 2 4 4" xfId="7341" xr:uid="{FCB04F6D-596B-4172-A5B1-6831D3EC81C2}"/>
    <cellStyle name="60% - Accent1 2 4 4 2" xfId="14034" xr:uid="{2899A17E-D349-4A95-AAD1-99ADFB4A62F2}"/>
    <cellStyle name="60% - Accent1 2 4 5" xfId="10627" xr:uid="{8467050A-CD4F-4969-B871-B45C03781A1C}"/>
    <cellStyle name="60% - Accent1 2 4 6" xfId="3934" xr:uid="{6526DF75-C0D0-4A89-89BC-4BD908FE8490}"/>
    <cellStyle name="60% - Accent1 2 5" xfId="885" xr:uid="{FBD7AC32-37E3-4B9F-992A-52C0971B810E}"/>
    <cellStyle name="60% - Accent1 2 5 2" xfId="1565" xr:uid="{A30B4A20-BF2B-47D0-B135-D120519A30F9}"/>
    <cellStyle name="60% - Accent1 2 5 2 2" xfId="3148" xr:uid="{98780854-9A6C-4D1A-A594-5E65C0DF2A60}"/>
    <cellStyle name="60% - Accent1 2 5 2 2 2" xfId="9861" xr:uid="{16349E37-0E84-4B73-A49D-A113D4BDCAC5}"/>
    <cellStyle name="60% - Accent1 2 5 2 2 2 2" xfId="16554" xr:uid="{F278D6B5-9CF3-4941-91FC-6FEB556550F3}"/>
    <cellStyle name="60% - Accent1 2 5 2 2 3" xfId="13147" xr:uid="{892CC69B-CEA1-473B-86CF-F2BC14176BE4}"/>
    <cellStyle name="60% - Accent1 2 5 2 2 4" xfId="6454" xr:uid="{3617D4FB-D156-4CCF-A1C7-0B4160D0F4FF}"/>
    <cellStyle name="60% - Accent1 2 5 2 3" xfId="8278" xr:uid="{3076794B-98E9-41C2-A2C0-3B509EF1F244}"/>
    <cellStyle name="60% - Accent1 2 5 2 3 2" xfId="14971" xr:uid="{DF29C447-C95D-4406-9726-DB1E8AFE15B5}"/>
    <cellStyle name="60% - Accent1 2 5 2 4" xfId="11564" xr:uid="{CCF86670-187E-4DF8-B63B-F66489DBBFD9}"/>
    <cellStyle name="60% - Accent1 2 5 2 5" xfId="4871" xr:uid="{8140CB3C-21A4-446E-B5FD-C054A1313031}"/>
    <cellStyle name="60% - Accent1 2 5 3" xfId="2468" xr:uid="{C594311B-861C-49C0-B2DF-3420EFC953E3}"/>
    <cellStyle name="60% - Accent1 2 5 3 2" xfId="9181" xr:uid="{734A0E56-95A8-41EB-8A89-43BE37BA232F}"/>
    <cellStyle name="60% - Accent1 2 5 3 2 2" xfId="15874" xr:uid="{EC346DBF-2617-45AA-95E0-9E9D6E7D5328}"/>
    <cellStyle name="60% - Accent1 2 5 3 3" xfId="12467" xr:uid="{BA719EA3-A10D-476D-84B4-9D1F2B9E7C96}"/>
    <cellStyle name="60% - Accent1 2 5 3 4" xfId="5774" xr:uid="{DFB40B8E-F865-48FF-91BD-81A569B4B57C}"/>
    <cellStyle name="60% - Accent1 2 5 4" xfId="7598" xr:uid="{320C04D0-BF93-49A8-96FF-005207B37395}"/>
    <cellStyle name="60% - Accent1 2 5 4 2" xfId="14291" xr:uid="{6031E542-897B-44CF-956D-BCFD22460C04}"/>
    <cellStyle name="60% - Accent1 2 5 5" xfId="10884" xr:uid="{64B1BCA4-71FF-474E-AB7F-F153E8570B84}"/>
    <cellStyle name="60% - Accent1 2 5 6" xfId="4191" xr:uid="{D5006404-FDB8-480C-AEAC-E50BD459D802}"/>
    <cellStyle name="60% - Accent1 2 6" xfId="545" xr:uid="{56244B6A-2360-4095-8529-F20209FCCB8E}"/>
    <cellStyle name="60% - Accent1 2 6 2" xfId="1225" xr:uid="{02103CB4-BF3C-4272-BE81-9B0060325C85}"/>
    <cellStyle name="60% - Accent1 2 6 2 2" xfId="2808" xr:uid="{01F33599-C3F9-4385-8CC3-6ADB5AE51A33}"/>
    <cellStyle name="60% - Accent1 2 6 2 2 2" xfId="9521" xr:uid="{7155B109-C034-4307-B46D-9B7B162B1A1B}"/>
    <cellStyle name="60% - Accent1 2 6 2 2 2 2" xfId="16214" xr:uid="{E2CF8432-D6FC-4049-9636-0B883AAF99A3}"/>
    <cellStyle name="60% - Accent1 2 6 2 2 3" xfId="12807" xr:uid="{ED80C49F-841C-4B02-A034-770D03BDC2D6}"/>
    <cellStyle name="60% - Accent1 2 6 2 2 4" xfId="6114" xr:uid="{720CD61D-9876-43A4-B616-2D4F37CB4A0E}"/>
    <cellStyle name="60% - Accent1 2 6 2 3" xfId="7938" xr:uid="{FB19FB6F-6E99-4491-9F9C-5EACF349F45F}"/>
    <cellStyle name="60% - Accent1 2 6 2 3 2" xfId="14631" xr:uid="{9D5288E6-99BC-4F1D-B4EB-3FB9A3197334}"/>
    <cellStyle name="60% - Accent1 2 6 2 4" xfId="11224" xr:uid="{C43B9639-AA6A-4648-BB73-E18F64AFF574}"/>
    <cellStyle name="60% - Accent1 2 6 2 5" xfId="4531" xr:uid="{3B571E6D-CDD6-4D54-9170-9040C831413C}"/>
    <cellStyle name="60% - Accent1 2 6 3" xfId="2128" xr:uid="{2B91F48A-D54B-4E7D-997D-22FE45CCD4E6}"/>
    <cellStyle name="60% - Accent1 2 6 3 2" xfId="8841" xr:uid="{739B3835-8981-4B5A-A3BF-282FCBDA04AD}"/>
    <cellStyle name="60% - Accent1 2 6 3 2 2" xfId="15534" xr:uid="{59D20662-4FE9-4531-9D3C-0047B38AB576}"/>
    <cellStyle name="60% - Accent1 2 6 3 3" xfId="12127" xr:uid="{28E93323-0A59-42DB-96D9-B1B667D40E18}"/>
    <cellStyle name="60% - Accent1 2 6 3 4" xfId="5434" xr:uid="{658E1B34-8F71-41DB-B698-60239BE653B9}"/>
    <cellStyle name="60% - Accent1 2 6 4" xfId="7258" xr:uid="{9F24F2E5-CD25-4534-A564-897B248731F1}"/>
    <cellStyle name="60% - Accent1 2 6 4 2" xfId="13951" xr:uid="{F0F43C7D-513B-4E55-B8FD-62A2D9445F82}"/>
    <cellStyle name="60% - Accent1 2 6 5" xfId="10544" xr:uid="{CF56EC5F-D6AF-4CA4-8C47-791ECF74DC3A}"/>
    <cellStyle name="60% - Accent1 2 6 6" xfId="3851" xr:uid="{3BE77E31-5C6E-44EB-B2BC-9115C7D3BB96}"/>
    <cellStyle name="60% - Accent1 2 7" xfId="446" xr:uid="{E0BF4E0B-02AC-40C6-B4E5-1783F97B3674}"/>
    <cellStyle name="60% - Accent1 2 7 2" xfId="2029" xr:uid="{9B09FC56-9369-4726-A801-3C53397848AE}"/>
    <cellStyle name="60% - Accent1 2 7 2 2" xfId="8742" xr:uid="{6FFDBD57-514D-492E-975F-DE00128310D1}"/>
    <cellStyle name="60% - Accent1 2 7 2 2 2" xfId="15435" xr:uid="{A602AE12-D080-4297-933A-AF285A87CD20}"/>
    <cellStyle name="60% - Accent1 2 7 2 3" xfId="12028" xr:uid="{4AB78DA8-8BF4-4B28-B859-7398FBBF5132}"/>
    <cellStyle name="60% - Accent1 2 7 2 4" xfId="5335" xr:uid="{2528B997-E119-460C-8C8B-D0EECA990795}"/>
    <cellStyle name="60% - Accent1 2 7 3" xfId="7159" xr:uid="{E37FCAE5-4988-4359-90D9-890DE5614D2C}"/>
    <cellStyle name="60% - Accent1 2 7 3 2" xfId="13852" xr:uid="{7EE47B61-21A0-4018-91DB-66C65D1554E2}"/>
    <cellStyle name="60% - Accent1 2 7 4" xfId="10445" xr:uid="{E8793481-D26D-46FE-A4DF-A46F3CA0CA60}"/>
    <cellStyle name="60% - Accent1 2 7 5" xfId="3752" xr:uid="{4DC83DAE-C407-4F57-9633-6B0436F0B967}"/>
    <cellStyle name="60% - Accent1 2 8" xfId="1126" xr:uid="{424B8042-C90C-4A15-A2F1-0E93CFFC1AC7}"/>
    <cellStyle name="60% - Accent1 2 8 2" xfId="2709" xr:uid="{8B5F26DC-B73B-4DCF-B29D-DD27FF043573}"/>
    <cellStyle name="60% - Accent1 2 8 2 2" xfId="9422" xr:uid="{AEE19BC1-5C55-4CC6-BCE9-157E97EFF05F}"/>
    <cellStyle name="60% - Accent1 2 8 2 2 2" xfId="16115" xr:uid="{BF8F9075-66DA-444F-B90D-7A93F3427702}"/>
    <cellStyle name="60% - Accent1 2 8 2 3" xfId="12708" xr:uid="{A694CB12-31E2-4312-9594-9103C5C82568}"/>
    <cellStyle name="60% - Accent1 2 8 2 4" xfId="6015" xr:uid="{ED845CF9-0681-47EE-8F74-B1C36D06B917}"/>
    <cellStyle name="60% - Accent1 2 8 3" xfId="7839" xr:uid="{20AFEDBD-3677-422B-9B07-CEC3A5C8C940}"/>
    <cellStyle name="60% - Accent1 2 8 3 2" xfId="14532" xr:uid="{726AA3C7-4B64-49C8-9760-818E037095CA}"/>
    <cellStyle name="60% - Accent1 2 8 4" xfId="11125" xr:uid="{8AA1F9E6-C5C2-4296-B638-FC8ABF992909}"/>
    <cellStyle name="60% - Accent1 2 8 5" xfId="4432" xr:uid="{D8BD3505-5450-47F6-B32C-AD0AA06CC481}"/>
    <cellStyle name="60% - Accent1 2 9" xfId="360" xr:uid="{26B89057-1796-41F6-8080-E7F7309B6B6D}"/>
    <cellStyle name="60% - Accent1 2 9 2" xfId="1943" xr:uid="{551C1CA4-4B53-4010-B45B-195FF741E7CB}"/>
    <cellStyle name="60% - Accent1 2 9 2 2" xfId="8656" xr:uid="{E1D5926C-4217-41A2-B598-E5A038111B2E}"/>
    <cellStyle name="60% - Accent1 2 9 2 2 2" xfId="15349" xr:uid="{43DCB5FD-CCB6-4589-82DB-07333B266610}"/>
    <cellStyle name="60% - Accent1 2 9 2 3" xfId="11942" xr:uid="{9709FBBC-2D21-4825-98B9-0013E554E037}"/>
    <cellStyle name="60% - Accent1 2 9 2 4" xfId="5249" xr:uid="{5E2A95C3-AC28-40F7-9D46-2A6B8E2CF14C}"/>
    <cellStyle name="60% - Accent1 2 9 3" xfId="7073" xr:uid="{6539F099-DB2C-4D90-8623-E84E2B87EE43}"/>
    <cellStyle name="60% - Accent1 2 9 3 2" xfId="13766" xr:uid="{8689C176-5EDE-41C2-AA0E-0AAEECCB7051}"/>
    <cellStyle name="60% - Accent1 2 9 4" xfId="10359" xr:uid="{DDB5DE5F-1579-4B39-A817-83F9003B59D2}"/>
    <cellStyle name="60% - Accent1 2 9 5" xfId="3666" xr:uid="{07E858DD-4611-4595-815D-E3A36CD3F2ED}"/>
    <cellStyle name="60% - Accent1 3" xfId="129" xr:uid="{65EC3568-0260-47E0-9DD7-306C52F05365}"/>
    <cellStyle name="60% - Accent1 3 2" xfId="370" xr:uid="{C18FCFF2-A1DE-4C62-9040-497AD34AD822}"/>
    <cellStyle name="60% - Accent1 3 2 2" xfId="1953" xr:uid="{1E5D0730-E093-4C01-A5FB-5A2009D01681}"/>
    <cellStyle name="60% - Accent1 3 2 2 2" xfId="8666" xr:uid="{0DFFAAC1-76FD-4397-B4C6-BA7770163B5F}"/>
    <cellStyle name="60% - Accent1 3 2 2 2 2" xfId="15359" xr:uid="{D26EEB2E-2F85-4B8C-AE9E-807D3C99A89E}"/>
    <cellStyle name="60% - Accent1 3 2 2 3" xfId="11952" xr:uid="{3EBBBADD-9E00-4174-B7A1-AAA5F1E0B263}"/>
    <cellStyle name="60% - Accent1 3 2 2 4" xfId="5259" xr:uid="{CE75D06E-5EDE-43A7-B9EB-C6C87B298704}"/>
    <cellStyle name="60% - Accent1 3 2 3" xfId="7083" xr:uid="{D9BCBFFD-42A8-422F-B378-6D91A41D1FC9}"/>
    <cellStyle name="60% - Accent1 3 2 3 2" xfId="13776" xr:uid="{9239E2CD-0BC5-4BB7-BFCF-9DD44BD97939}"/>
    <cellStyle name="60% - Accent1 3 2 4" xfId="10369" xr:uid="{8963B68C-043F-430C-B658-ADC21CE5DB32}"/>
    <cellStyle name="60% - Accent1 3 2 5" xfId="3676" xr:uid="{C3378DEC-DDF0-4FA3-8542-B5A3BAF2D696}"/>
    <cellStyle name="60% - Accent1 3 3" xfId="1832" xr:uid="{FE2ADF4E-FF6E-4ED0-836C-EB113D211AD8}"/>
    <cellStyle name="60% - Accent1 3 3 2" xfId="8545" xr:uid="{A6CD17F1-DC1B-4184-A2F1-7214E8705C04}"/>
    <cellStyle name="60% - Accent1 3 3 2 2" xfId="15238" xr:uid="{22030417-2414-403A-A464-702574D871DF}"/>
    <cellStyle name="60% - Accent1 3 3 3" xfId="11831" xr:uid="{BC1845DB-161C-4C52-B7C7-13D1E728BF86}"/>
    <cellStyle name="60% - Accent1 3 3 4" xfId="5138" xr:uid="{DE64BC45-037B-483A-9A47-696F1E10ED30}"/>
    <cellStyle name="60% - Accent1 3 4" xfId="3415" xr:uid="{3F698461-AB4E-4A7F-9963-7401F3DB2A00}"/>
    <cellStyle name="60% - Accent1 3 4 2" xfId="10128" xr:uid="{E7FC75BD-15BE-4FB9-8FA7-B41FEE630ADD}"/>
    <cellStyle name="60% - Accent1 3 4 2 2" xfId="16821" xr:uid="{EBA287DF-573D-4166-931E-6D7B10D8FAC5}"/>
    <cellStyle name="60% - Accent1 3 4 3" xfId="13414" xr:uid="{E9E19A84-2739-48C5-B3A5-78A64CF36A51}"/>
    <cellStyle name="60% - Accent1 3 4 4" xfId="6721" xr:uid="{624F20EC-B903-4A89-B5CC-5628B884BEB1}"/>
    <cellStyle name="60% - Accent1 3 5" xfId="249" xr:uid="{A83F57E7-0A18-41C9-9612-9B810877F3C0}"/>
    <cellStyle name="60% - Accent1 3 5 2" xfId="13655" xr:uid="{04AF3810-5F9B-4709-A06A-45C768F70990}"/>
    <cellStyle name="60% - Accent1 3 5 3" xfId="6962" xr:uid="{35D10190-51EB-4D84-B155-AAD1D820C7DE}"/>
    <cellStyle name="60% - Accent1 3 6" xfId="6842" xr:uid="{57375857-AEB2-4718-BD56-9E66954DFB0C}"/>
    <cellStyle name="60% - Accent1 3 6 2" xfId="13535" xr:uid="{338AF2A4-8595-4618-9F28-A4A7A5E5B93A}"/>
    <cellStyle name="60% - Accent1 3 7" xfId="10248" xr:uid="{03D884D2-9C0A-40C1-A054-C09110047F4C}"/>
    <cellStyle name="60% - Accent1 3 8" xfId="3555" xr:uid="{F1501B7E-4B2C-4C34-A8A8-2511BD9EAD54}"/>
    <cellStyle name="60% - Accent1 4" xfId="148" xr:uid="{F10C0F16-E155-4A5C-B16D-57A8DEF4C35F}"/>
    <cellStyle name="60% - Accent1 4 2" xfId="1851" xr:uid="{24712114-183D-43A5-8F76-A1698CBDF5FF}"/>
    <cellStyle name="60% - Accent1 4 2 2" xfId="8564" xr:uid="{5ED74018-EF46-4E70-A609-9C71A1838839}"/>
    <cellStyle name="60% - Accent1 4 2 2 2" xfId="15257" xr:uid="{D98BA07C-EA58-4EDD-B220-1B077EDCC864}"/>
    <cellStyle name="60% - Accent1 4 2 3" xfId="11850" xr:uid="{2FB931CB-4CE5-4CB7-9EDB-C4F51E67B7E4}"/>
    <cellStyle name="60% - Accent1 4 2 4" xfId="5157" xr:uid="{68F76FB5-2EEF-4488-A228-4743A3F63341}"/>
    <cellStyle name="60% - Accent1 4 3" xfId="3434" xr:uid="{EFB2F704-A40C-4767-984F-747188B02D4A}"/>
    <cellStyle name="60% - Accent1 4 3 2" xfId="10147" xr:uid="{7BC396DE-62DF-4522-8034-58EF713890C3}"/>
    <cellStyle name="60% - Accent1 4 3 2 2" xfId="16840" xr:uid="{E165B8B8-793D-420F-99D0-6BC369046FD5}"/>
    <cellStyle name="60% - Accent1 4 3 3" xfId="13433" xr:uid="{A67DE8CF-F076-43BB-AAD0-FF6F0FAB7FBB}"/>
    <cellStyle name="60% - Accent1 4 3 4" xfId="6740" xr:uid="{EF8A2E81-C85E-423D-A91A-8245E7DE9829}"/>
    <cellStyle name="60% - Accent1 4 4" xfId="268" xr:uid="{3E65C579-83CF-430C-A631-1BE5C2E03EAA}"/>
    <cellStyle name="60% - Accent1 4 4 2" xfId="13674" xr:uid="{71F3CC44-FCEC-4ED5-B597-EE3B40EF7F26}"/>
    <cellStyle name="60% - Accent1 4 4 3" xfId="6981" xr:uid="{E66771DF-EBA2-434D-986A-FF9F4083519B}"/>
    <cellStyle name="60% - Accent1 4 5" xfId="6861" xr:uid="{6F794B4A-F3E1-4C59-960F-213CB91D4219}"/>
    <cellStyle name="60% - Accent1 4 5 2" xfId="13554" xr:uid="{B48BE6C1-CD3F-4F53-8C23-9DE557306168}"/>
    <cellStyle name="60% - Accent1 4 6" xfId="10267" xr:uid="{30562FB6-698E-45B8-893C-83414ECBF57D}"/>
    <cellStyle name="60% - Accent1 4 7" xfId="3574" xr:uid="{FB17D8F5-F74B-4831-958B-5DFC50705CB9}"/>
    <cellStyle name="60% - Accent1 5" xfId="3454" xr:uid="{BF68BF0E-E396-46F4-9864-E00BC5F29981}"/>
    <cellStyle name="60% - Accent1 6" xfId="16859" xr:uid="{748A253F-CAEE-494F-A8AE-947C33F0EBCC}"/>
    <cellStyle name="60% - Accent1 7" xfId="16878" xr:uid="{D6975A51-273D-4A59-A099-AB640C1018AA}"/>
    <cellStyle name="60% - Accent1 8" xfId="16897" xr:uid="{BE7D8391-A0FE-470B-BEFB-0778C6A3F28F}"/>
    <cellStyle name="60% - Accent1 9" xfId="29" xr:uid="{888E8A4D-95F1-4AF0-9319-468B7981B061}"/>
    <cellStyle name="60% - Accent2 2" xfId="118" xr:uid="{97827A01-4827-472E-A1EC-BD70EB15D96D}"/>
    <cellStyle name="60% - Accent2 2 10" xfId="1823" xr:uid="{4AAD6529-9818-4DD8-99FC-BFB6C6BB6DCD}"/>
    <cellStyle name="60% - Accent2 2 10 2" xfId="8536" xr:uid="{9938A13B-EE2D-4254-9518-DC510AC0234F}"/>
    <cellStyle name="60% - Accent2 2 10 2 2" xfId="15229" xr:uid="{F8C0849C-EC90-43C0-B74C-8A333B305CBD}"/>
    <cellStyle name="60% - Accent2 2 10 3" xfId="11822" xr:uid="{78623172-A3CB-4147-92B7-7BF298112EC0}"/>
    <cellStyle name="60% - Accent2 2 10 4" xfId="5129" xr:uid="{58835280-ED27-43EF-8E86-6FFF27907F8D}"/>
    <cellStyle name="60% - Accent2 2 11" xfId="3406" xr:uid="{6C065E7D-6D14-4962-8502-1653E5BD1383}"/>
    <cellStyle name="60% - Accent2 2 11 2" xfId="10119" xr:uid="{2FA8AEA7-09A6-4320-A25D-CD22D883C6CC}"/>
    <cellStyle name="60% - Accent2 2 11 2 2" xfId="16812" xr:uid="{C0704997-2629-42E0-B727-3CD982DDD673}"/>
    <cellStyle name="60% - Accent2 2 11 3" xfId="13405" xr:uid="{0775917B-F8CF-4688-A92D-C9807E963E23}"/>
    <cellStyle name="60% - Accent2 2 11 4" xfId="6712" xr:uid="{E7D7E30C-896A-403C-8F15-B6CCE711E723}"/>
    <cellStyle name="60% - Accent2 2 12" xfId="240" xr:uid="{9F0717F6-730B-4F0B-BE7D-1D5A628D46FE}"/>
    <cellStyle name="60% - Accent2 2 12 2" xfId="13646" xr:uid="{32E2E701-C07B-479E-A9D7-E9BCF065DA6E}"/>
    <cellStyle name="60% - Accent2 2 12 3" xfId="6953" xr:uid="{8619BFC6-F6F4-4F97-B1B2-5E258CA10991}"/>
    <cellStyle name="60% - Accent2 2 13" xfId="6833" xr:uid="{E59A9A98-5D13-435D-AB1F-6CDAA40F6412}"/>
    <cellStyle name="60% - Accent2 2 13 2" xfId="13526" xr:uid="{6C4C41F2-7B5F-4324-B3F5-F4815FB74A17}"/>
    <cellStyle name="60% - Accent2 2 14" xfId="10239" xr:uid="{5582DF58-EA34-44E1-96F2-6E4041CCCF3F}"/>
    <cellStyle name="60% - Accent2 2 15" xfId="3546" xr:uid="{01B903C1-B788-41FB-AD2D-C827604C5DB7}"/>
    <cellStyle name="60% - Accent2 2 2" xfId="758" xr:uid="{3DC84C88-6DF1-41B2-8E6D-F188E55FCF73}"/>
    <cellStyle name="60% - Accent2 2 2 2" xfId="1015" xr:uid="{512B5562-9E16-4847-9004-359CBE047C90}"/>
    <cellStyle name="60% - Accent2 2 2 2 2" xfId="1695" xr:uid="{7C0BA1C9-3908-46E6-9953-7332E31B9357}"/>
    <cellStyle name="60% - Accent2 2 2 2 2 2" xfId="3278" xr:uid="{7D227477-EE72-43BE-9DB9-3A3C6287B297}"/>
    <cellStyle name="60% - Accent2 2 2 2 2 2 2" xfId="9991" xr:uid="{58FF2C8B-BC89-4C82-8F15-E95CCF5B0C70}"/>
    <cellStyle name="60% - Accent2 2 2 2 2 2 2 2" xfId="16684" xr:uid="{B820BEA9-1A4C-4C85-B4AE-1C7B39A6E999}"/>
    <cellStyle name="60% - Accent2 2 2 2 2 2 3" xfId="13277" xr:uid="{18D2115C-B3E5-4B6E-B944-8B891666E84B}"/>
    <cellStyle name="60% - Accent2 2 2 2 2 2 4" xfId="6584" xr:uid="{B9448631-FC02-4F26-ACC2-0C521403D541}"/>
    <cellStyle name="60% - Accent2 2 2 2 2 3" xfId="8408" xr:uid="{4D2844E1-E804-4869-BDFA-DF527FF40B89}"/>
    <cellStyle name="60% - Accent2 2 2 2 2 3 2" xfId="15101" xr:uid="{943699FA-A557-41B9-B038-20E9FB8744B2}"/>
    <cellStyle name="60% - Accent2 2 2 2 2 4" xfId="11694" xr:uid="{8CAF74C6-4F54-48CF-A8F7-0DBC5CA1EDE9}"/>
    <cellStyle name="60% - Accent2 2 2 2 2 5" xfId="5001" xr:uid="{17E10EB3-FFF2-49D4-BD18-8101352D478C}"/>
    <cellStyle name="60% - Accent2 2 2 2 3" xfId="2598" xr:uid="{1C282C80-58C0-4E1F-878C-F26FF035B7F8}"/>
    <cellStyle name="60% - Accent2 2 2 2 3 2" xfId="9311" xr:uid="{01CFF314-0A6E-4042-AB91-65C0DC4F5479}"/>
    <cellStyle name="60% - Accent2 2 2 2 3 2 2" xfId="16004" xr:uid="{70EA3908-8D66-4A12-8B11-594C3724BA47}"/>
    <cellStyle name="60% - Accent2 2 2 2 3 3" xfId="12597" xr:uid="{DA38E74D-9DD5-4844-B4AC-196ACE892E07}"/>
    <cellStyle name="60% - Accent2 2 2 2 3 4" xfId="5904" xr:uid="{89D43774-86E5-4777-B4F5-DB19E7519F3B}"/>
    <cellStyle name="60% - Accent2 2 2 2 4" xfId="7728" xr:uid="{EA448709-9970-4439-B6AA-A3360B2A2904}"/>
    <cellStyle name="60% - Accent2 2 2 2 4 2" xfId="14421" xr:uid="{DBD9491D-BFD7-4570-9900-F2973ECE5177}"/>
    <cellStyle name="60% - Accent2 2 2 2 5" xfId="11014" xr:uid="{94CA3199-56F8-4F34-988A-ED4D754E1C27}"/>
    <cellStyle name="60% - Accent2 2 2 2 6" xfId="4321" xr:uid="{D7C62756-A3FD-4D72-A857-8F2A172DAAFF}"/>
    <cellStyle name="60% - Accent2 2 2 3" xfId="1438" xr:uid="{1B67B04A-CE7B-4B0E-BF20-057053401C9D}"/>
    <cellStyle name="60% - Accent2 2 2 3 2" xfId="3021" xr:uid="{D425CC93-69B2-4191-BA12-A99A28B3A637}"/>
    <cellStyle name="60% - Accent2 2 2 3 2 2" xfId="9734" xr:uid="{53177301-3C2F-45B8-AFAE-293558313A5E}"/>
    <cellStyle name="60% - Accent2 2 2 3 2 2 2" xfId="16427" xr:uid="{0F17A95D-4DA3-4B30-B28B-7B14AE6AE1FC}"/>
    <cellStyle name="60% - Accent2 2 2 3 2 3" xfId="13020" xr:uid="{781150FB-76C3-406A-B01B-350964B7B9A5}"/>
    <cellStyle name="60% - Accent2 2 2 3 2 4" xfId="6327" xr:uid="{D03E0977-6280-4461-A6AB-78784AEEF7B2}"/>
    <cellStyle name="60% - Accent2 2 2 3 3" xfId="8151" xr:uid="{222CC2FD-F151-4EF2-A1C2-75ADBDB12BF4}"/>
    <cellStyle name="60% - Accent2 2 2 3 3 2" xfId="14844" xr:uid="{60E70B72-7F58-4226-8C28-2C750025C2F2}"/>
    <cellStyle name="60% - Accent2 2 2 3 4" xfId="11437" xr:uid="{C7BAD53A-5B4A-4A28-9CE1-2742AB806E67}"/>
    <cellStyle name="60% - Accent2 2 2 3 5" xfId="4744" xr:uid="{4F4AC25D-1A1D-464A-830F-5F937275EB68}"/>
    <cellStyle name="60% - Accent2 2 2 4" xfId="2341" xr:uid="{D1384B78-35B4-4E4C-8CA7-EC814BD19FFC}"/>
    <cellStyle name="60% - Accent2 2 2 4 2" xfId="9054" xr:uid="{9F73E525-BC42-4F5A-B4BC-958B2DE06CEA}"/>
    <cellStyle name="60% - Accent2 2 2 4 2 2" xfId="15747" xr:uid="{C859AFE2-6848-43E5-A3B1-AA05C574F723}"/>
    <cellStyle name="60% - Accent2 2 2 4 3" xfId="12340" xr:uid="{C4782196-335C-4B08-8CAF-61754F5DD07A}"/>
    <cellStyle name="60% - Accent2 2 2 4 4" xfId="5647" xr:uid="{ACB22477-8317-458C-847F-CAE8D46904DB}"/>
    <cellStyle name="60% - Accent2 2 2 5" xfId="7471" xr:uid="{E7D5180B-F102-4A45-890F-09D97006A53B}"/>
    <cellStyle name="60% - Accent2 2 2 5 2" xfId="14164" xr:uid="{518D4895-EEDB-49B0-94D4-FE5D57E7DBE7}"/>
    <cellStyle name="60% - Accent2 2 2 6" xfId="10757" xr:uid="{79D2EA6C-8E6E-4B9D-8A15-3E74EE03B885}"/>
    <cellStyle name="60% - Accent2 2 2 7" xfId="4064" xr:uid="{EF00BB2F-4F66-41FC-97DD-B6C9CB2327C0}"/>
    <cellStyle name="60% - Accent2 2 3" xfId="757" xr:uid="{F6316561-90AF-48F0-90C4-5736ADE2E9A4}"/>
    <cellStyle name="60% - Accent2 2 3 2" xfId="1014" xr:uid="{9ADA55BB-AF6D-4207-A45D-6BAE7E239586}"/>
    <cellStyle name="60% - Accent2 2 3 2 2" xfId="1694" xr:uid="{E6776F5B-D5D4-4F66-8FFA-0672BFA3898D}"/>
    <cellStyle name="60% - Accent2 2 3 2 2 2" xfId="3277" xr:uid="{68CC8555-E981-4AC9-9950-1388FE820130}"/>
    <cellStyle name="60% - Accent2 2 3 2 2 2 2" xfId="9990" xr:uid="{661F0B00-92DC-439A-A7AB-F8545E511BF5}"/>
    <cellStyle name="60% - Accent2 2 3 2 2 2 2 2" xfId="16683" xr:uid="{761D3EC5-5549-43F9-BBEE-4099657FE987}"/>
    <cellStyle name="60% - Accent2 2 3 2 2 2 3" xfId="13276" xr:uid="{5D7400D8-E8E3-4DFE-A7F0-DE787EBAC24C}"/>
    <cellStyle name="60% - Accent2 2 3 2 2 2 4" xfId="6583" xr:uid="{667943B4-9669-481D-9412-C61EDDAE7E47}"/>
    <cellStyle name="60% - Accent2 2 3 2 2 3" xfId="8407" xr:uid="{6C2C7CEA-4B08-4DCF-8109-376A1E0A6E48}"/>
    <cellStyle name="60% - Accent2 2 3 2 2 3 2" xfId="15100" xr:uid="{5D02ED2C-3190-41C0-94AA-183D581D2FC1}"/>
    <cellStyle name="60% - Accent2 2 3 2 2 4" xfId="11693" xr:uid="{70CBE6F2-DE7D-4FA9-9EDF-CFB79403EDAE}"/>
    <cellStyle name="60% - Accent2 2 3 2 2 5" xfId="5000" xr:uid="{7F4169F6-3568-4C27-BCD8-3DFDEFB49BBB}"/>
    <cellStyle name="60% - Accent2 2 3 2 3" xfId="2597" xr:uid="{6FA9C79F-1233-4102-BF94-89BB0F2D3C4C}"/>
    <cellStyle name="60% - Accent2 2 3 2 3 2" xfId="9310" xr:uid="{F49DD30E-CBB3-4B51-9F27-EDBF0A097509}"/>
    <cellStyle name="60% - Accent2 2 3 2 3 2 2" xfId="16003" xr:uid="{B61CCF98-AF1C-4083-BC9A-4634011F8C3D}"/>
    <cellStyle name="60% - Accent2 2 3 2 3 3" xfId="12596" xr:uid="{19C50CCF-8825-4620-AE8F-BA022E6A9C28}"/>
    <cellStyle name="60% - Accent2 2 3 2 3 4" xfId="5903" xr:uid="{2AB0D1A9-083F-40A3-8201-D434F570C577}"/>
    <cellStyle name="60% - Accent2 2 3 2 4" xfId="7727" xr:uid="{E79972D8-AE56-4FE9-92F3-65665BE19E28}"/>
    <cellStyle name="60% - Accent2 2 3 2 4 2" xfId="14420" xr:uid="{66D79A2A-2A64-41AF-813A-25F4F151A90A}"/>
    <cellStyle name="60% - Accent2 2 3 2 5" xfId="11013" xr:uid="{0DC32EE4-6421-48F0-8810-A3EE70B587B3}"/>
    <cellStyle name="60% - Accent2 2 3 2 6" xfId="4320" xr:uid="{2B5E1C7E-5E79-4ADD-BAC1-E7C641BAFF03}"/>
    <cellStyle name="60% - Accent2 2 3 3" xfId="1437" xr:uid="{BB267F34-EB6F-4697-9103-4186C668606C}"/>
    <cellStyle name="60% - Accent2 2 3 3 2" xfId="3020" xr:uid="{BEAB2ECE-CC22-41C1-B3CF-E91A7705061E}"/>
    <cellStyle name="60% - Accent2 2 3 3 2 2" xfId="9733" xr:uid="{48FF836F-8C35-4A6F-A6CB-F1EEF471FDA2}"/>
    <cellStyle name="60% - Accent2 2 3 3 2 2 2" xfId="16426" xr:uid="{B8259997-5FDA-4CE8-8888-202C3FD2EB60}"/>
    <cellStyle name="60% - Accent2 2 3 3 2 3" xfId="13019" xr:uid="{39D6D7A3-A3FD-4764-9F6D-DB32D550F7C3}"/>
    <cellStyle name="60% - Accent2 2 3 3 2 4" xfId="6326" xr:uid="{BC6BBEB7-2120-4F3F-B62F-99EE6E9B6B6B}"/>
    <cellStyle name="60% - Accent2 2 3 3 3" xfId="8150" xr:uid="{5A8AF2A4-D606-4E77-9471-8A3AD9B16B1E}"/>
    <cellStyle name="60% - Accent2 2 3 3 3 2" xfId="14843" xr:uid="{17C8625F-DD7E-4700-8A01-3B1B8A77A1F7}"/>
    <cellStyle name="60% - Accent2 2 3 3 4" xfId="11436" xr:uid="{A1944897-17E7-45BF-BE82-F25C610D7351}"/>
    <cellStyle name="60% - Accent2 2 3 3 5" xfId="4743" xr:uid="{E0E24273-A960-422F-8390-E1B1A5B8DD3E}"/>
    <cellStyle name="60% - Accent2 2 3 4" xfId="2340" xr:uid="{4142E06F-7400-462F-A56C-9F08B9839993}"/>
    <cellStyle name="60% - Accent2 2 3 4 2" xfId="9053" xr:uid="{0417D1D7-CDD0-439C-B09C-C34453F85758}"/>
    <cellStyle name="60% - Accent2 2 3 4 2 2" xfId="15746" xr:uid="{7ED92854-C8BD-4ADC-A453-3CF9C134AC99}"/>
    <cellStyle name="60% - Accent2 2 3 4 3" xfId="12339" xr:uid="{7D724D07-28CD-4524-B39D-054EA0ECA739}"/>
    <cellStyle name="60% - Accent2 2 3 4 4" xfId="5646" xr:uid="{8FD1F0E8-5CC6-439C-95B9-39601BF62D41}"/>
    <cellStyle name="60% - Accent2 2 3 5" xfId="7470" xr:uid="{570E3353-A69B-4D16-B9B5-024C747E6C5F}"/>
    <cellStyle name="60% - Accent2 2 3 5 2" xfId="14163" xr:uid="{D74B4F67-C95B-437A-942E-E1046CE27DFF}"/>
    <cellStyle name="60% - Accent2 2 3 6" xfId="10756" xr:uid="{0E4BF3AB-E281-43C1-ADDE-8A0B78279530}"/>
    <cellStyle name="60% - Accent2 2 3 7" xfId="4063" xr:uid="{FE3D2B8A-4635-4644-AAAA-839F54956C9D}"/>
    <cellStyle name="60% - Accent2 2 4" xfId="629" xr:uid="{06333D17-98AF-4207-88CA-696FBBF4B463}"/>
    <cellStyle name="60% - Accent2 2 4 2" xfId="1309" xr:uid="{F2CA6E1A-0582-4605-9A90-CF2CE96D2F09}"/>
    <cellStyle name="60% - Accent2 2 4 2 2" xfId="2892" xr:uid="{1C5879E7-1A35-4736-820F-9649BECC3C79}"/>
    <cellStyle name="60% - Accent2 2 4 2 2 2" xfId="9605" xr:uid="{70BBA73E-0D6E-4D72-91C9-71329D88928C}"/>
    <cellStyle name="60% - Accent2 2 4 2 2 2 2" xfId="16298" xr:uid="{EDE81AEB-C910-4B35-BF52-10CBC454461B}"/>
    <cellStyle name="60% - Accent2 2 4 2 2 3" xfId="12891" xr:uid="{F1B7B6BF-2EF1-49B2-A52C-E63BCA98AF7B}"/>
    <cellStyle name="60% - Accent2 2 4 2 2 4" xfId="6198" xr:uid="{9F03BAA8-FA78-45DC-834F-E40D3D4F8BE8}"/>
    <cellStyle name="60% - Accent2 2 4 2 3" xfId="8022" xr:uid="{7D47F33C-6A54-40EA-8F3C-645F126EC1A4}"/>
    <cellStyle name="60% - Accent2 2 4 2 3 2" xfId="14715" xr:uid="{2C21FD9C-F5CF-44F0-AC6A-BF3C170540CA}"/>
    <cellStyle name="60% - Accent2 2 4 2 4" xfId="11308" xr:uid="{D5985F7B-DC66-4456-8BF1-55F8F89CD2A4}"/>
    <cellStyle name="60% - Accent2 2 4 2 5" xfId="4615" xr:uid="{AF022A98-4684-4A3B-B1C4-68DCF1FCC856}"/>
    <cellStyle name="60% - Accent2 2 4 3" xfId="2212" xr:uid="{2992D8C9-FD65-4F3B-AE28-3ABE4BBCEFC5}"/>
    <cellStyle name="60% - Accent2 2 4 3 2" xfId="8925" xr:uid="{92C46AD3-505D-4101-826F-F4407525E35B}"/>
    <cellStyle name="60% - Accent2 2 4 3 2 2" xfId="15618" xr:uid="{3BDD633B-F46A-4B8A-A665-A181477850F4}"/>
    <cellStyle name="60% - Accent2 2 4 3 3" xfId="12211" xr:uid="{380DA7B7-F628-4DB8-8819-906F2285C089}"/>
    <cellStyle name="60% - Accent2 2 4 3 4" xfId="5518" xr:uid="{39F6159A-F101-4363-8C11-455DB0905DDE}"/>
    <cellStyle name="60% - Accent2 2 4 4" xfId="7342" xr:uid="{9F794B07-6AAA-42C2-8801-A7CC0A6DD922}"/>
    <cellStyle name="60% - Accent2 2 4 4 2" xfId="14035" xr:uid="{8853FD79-68F1-4FF9-81F4-016BD04AA610}"/>
    <cellStyle name="60% - Accent2 2 4 5" xfId="10628" xr:uid="{7AB477BD-1E39-4BC1-8EA8-4D1D3F3A61AF}"/>
    <cellStyle name="60% - Accent2 2 4 6" xfId="3935" xr:uid="{8C796700-4C97-42F1-9E8E-24BD0CA53D64}"/>
    <cellStyle name="60% - Accent2 2 5" xfId="886" xr:uid="{C55E45B3-EAFF-451D-9019-FD241813635D}"/>
    <cellStyle name="60% - Accent2 2 5 2" xfId="1566" xr:uid="{B632DF34-718A-4475-99F2-DCE621546FF2}"/>
    <cellStyle name="60% - Accent2 2 5 2 2" xfId="3149" xr:uid="{9F2AB526-182F-4E20-8EBE-7F9AA0F9AC2D}"/>
    <cellStyle name="60% - Accent2 2 5 2 2 2" xfId="9862" xr:uid="{921FA234-35AC-4918-A77D-DCC36CC6B6AA}"/>
    <cellStyle name="60% - Accent2 2 5 2 2 2 2" xfId="16555" xr:uid="{D71968F2-33D5-4531-A0DC-037AD76B9E61}"/>
    <cellStyle name="60% - Accent2 2 5 2 2 3" xfId="13148" xr:uid="{A700A937-D4F1-4D56-8396-19DF54E1EA23}"/>
    <cellStyle name="60% - Accent2 2 5 2 2 4" xfId="6455" xr:uid="{55EF9438-31DA-4A9D-A8C6-450F00506752}"/>
    <cellStyle name="60% - Accent2 2 5 2 3" xfId="8279" xr:uid="{12AA191B-E127-4978-889F-C6C1F95AB182}"/>
    <cellStyle name="60% - Accent2 2 5 2 3 2" xfId="14972" xr:uid="{24E07B91-0E37-4269-896D-7B8405E7258A}"/>
    <cellStyle name="60% - Accent2 2 5 2 4" xfId="11565" xr:uid="{09E53E8C-C722-40DA-8FB6-3B40FEC42D84}"/>
    <cellStyle name="60% - Accent2 2 5 2 5" xfId="4872" xr:uid="{ED74B979-010B-43B3-91A9-40AEF478E0DC}"/>
    <cellStyle name="60% - Accent2 2 5 3" xfId="2469" xr:uid="{0C1C1FE4-4951-408E-84D8-0401E8CB23A8}"/>
    <cellStyle name="60% - Accent2 2 5 3 2" xfId="9182" xr:uid="{41E0466A-3C3A-4F20-8E88-7C2D4A1A27A8}"/>
    <cellStyle name="60% - Accent2 2 5 3 2 2" xfId="15875" xr:uid="{4C6DBDBC-9835-4CC7-97E3-BD7E70193E1B}"/>
    <cellStyle name="60% - Accent2 2 5 3 3" xfId="12468" xr:uid="{A7C492FF-8452-4435-9AD1-7AD3AC9060D9}"/>
    <cellStyle name="60% - Accent2 2 5 3 4" xfId="5775" xr:uid="{86097C82-5DEC-4591-A3B2-2046DFE9A521}"/>
    <cellStyle name="60% - Accent2 2 5 4" xfId="7599" xr:uid="{7C9F577F-DA76-449E-B1FE-59E6B41CB77F}"/>
    <cellStyle name="60% - Accent2 2 5 4 2" xfId="14292" xr:uid="{E99D62BE-77FE-4648-9B6A-1A0D42B5F7A2}"/>
    <cellStyle name="60% - Accent2 2 5 5" xfId="10885" xr:uid="{522C5ED3-C565-472A-B5FC-A2202E3FEF34}"/>
    <cellStyle name="60% - Accent2 2 5 6" xfId="4192" xr:uid="{C348E9E6-B2BB-4B1A-985E-4D74FA0CDD69}"/>
    <cellStyle name="60% - Accent2 2 6" xfId="546" xr:uid="{B2DAA1DC-1D77-4565-B0D5-AC0122ACF8EF}"/>
    <cellStyle name="60% - Accent2 2 6 2" xfId="1226" xr:uid="{C1E7888C-8B16-492F-977B-107A130B2C18}"/>
    <cellStyle name="60% - Accent2 2 6 2 2" xfId="2809" xr:uid="{EBA2B2ED-AF5B-4E6B-8C0D-E51872E98120}"/>
    <cellStyle name="60% - Accent2 2 6 2 2 2" xfId="9522" xr:uid="{BF0B518B-B602-4861-AC4B-C3B15787C6D2}"/>
    <cellStyle name="60% - Accent2 2 6 2 2 2 2" xfId="16215" xr:uid="{46BB2DCE-F4AB-4BFF-839C-DD54E2ED1457}"/>
    <cellStyle name="60% - Accent2 2 6 2 2 3" xfId="12808" xr:uid="{C49BC5CE-0D9C-402D-85BF-C74A927E4AE8}"/>
    <cellStyle name="60% - Accent2 2 6 2 2 4" xfId="6115" xr:uid="{D1C92779-FC06-483C-BEAF-05956A768343}"/>
    <cellStyle name="60% - Accent2 2 6 2 3" xfId="7939" xr:uid="{FD55BEE5-6534-4ADB-A1F6-D424CC7FB256}"/>
    <cellStyle name="60% - Accent2 2 6 2 3 2" xfId="14632" xr:uid="{51922938-2A24-48D6-A314-89C7AF8E9A86}"/>
    <cellStyle name="60% - Accent2 2 6 2 4" xfId="11225" xr:uid="{72DE3820-693B-4CEE-A0CF-B47B6CD288EF}"/>
    <cellStyle name="60% - Accent2 2 6 2 5" xfId="4532" xr:uid="{9325E1C7-425C-46A2-83A8-3FC9C6C74AAA}"/>
    <cellStyle name="60% - Accent2 2 6 3" xfId="2129" xr:uid="{B45FDBF8-621F-407F-9CDD-955C2DF362D6}"/>
    <cellStyle name="60% - Accent2 2 6 3 2" xfId="8842" xr:uid="{67D10106-6AD2-43C5-8732-673A0E5243E9}"/>
    <cellStyle name="60% - Accent2 2 6 3 2 2" xfId="15535" xr:uid="{C149D108-EE19-457E-9633-23D297717826}"/>
    <cellStyle name="60% - Accent2 2 6 3 3" xfId="12128" xr:uid="{D9FD51CF-5A84-48F6-9C07-6B37E9CF15E6}"/>
    <cellStyle name="60% - Accent2 2 6 3 4" xfId="5435" xr:uid="{1F4AE39C-EF37-4A34-9841-1AE462A9175E}"/>
    <cellStyle name="60% - Accent2 2 6 4" xfId="7259" xr:uid="{BC16AB7F-C95A-4E4F-A955-D65C66C77C27}"/>
    <cellStyle name="60% - Accent2 2 6 4 2" xfId="13952" xr:uid="{76B9DCBA-3093-4E82-8BAD-C5001577C39D}"/>
    <cellStyle name="60% - Accent2 2 6 5" xfId="10545" xr:uid="{D8619152-7604-4C82-8311-604FF3ACE1EF}"/>
    <cellStyle name="60% - Accent2 2 6 6" xfId="3852" xr:uid="{249E9929-902E-4130-9D44-EBCAD0EECBDD}"/>
    <cellStyle name="60% - Accent2 2 7" xfId="447" xr:uid="{3C383D62-AEF8-4519-BFDB-CA6170EEEBF5}"/>
    <cellStyle name="60% - Accent2 2 7 2" xfId="2030" xr:uid="{DDE34EC4-0E5C-4FBC-B451-19190DB61798}"/>
    <cellStyle name="60% - Accent2 2 7 2 2" xfId="8743" xr:uid="{6F74AA68-E4CA-4AA4-A7A1-54EE877B096F}"/>
    <cellStyle name="60% - Accent2 2 7 2 2 2" xfId="15436" xr:uid="{65929085-2A41-4A90-9C57-C630E539949D}"/>
    <cellStyle name="60% - Accent2 2 7 2 3" xfId="12029" xr:uid="{1D64FBE5-9FF5-4F1F-B659-AB05C491020F}"/>
    <cellStyle name="60% - Accent2 2 7 2 4" xfId="5336" xr:uid="{370F90ED-B987-4DDF-84DD-31D7E344356C}"/>
    <cellStyle name="60% - Accent2 2 7 3" xfId="7160" xr:uid="{E760058A-D690-4DE5-A7E7-9B38698AA1F4}"/>
    <cellStyle name="60% - Accent2 2 7 3 2" xfId="13853" xr:uid="{9DBBFC4A-B870-4E8B-BF61-4F07809EC08A}"/>
    <cellStyle name="60% - Accent2 2 7 4" xfId="10446" xr:uid="{BD894FB1-D39D-4F3E-A55D-680F0DFAE9DC}"/>
    <cellStyle name="60% - Accent2 2 7 5" xfId="3753" xr:uid="{7644C500-8DF8-4955-B5AF-59F7BA16E5B9}"/>
    <cellStyle name="60% - Accent2 2 8" xfId="1127" xr:uid="{B5CAB5D7-1F41-49AE-B8B9-48CFE2DA1E0E}"/>
    <cellStyle name="60% - Accent2 2 8 2" xfId="2710" xr:uid="{63F1CE34-77AD-4543-95CA-AADA10C4A518}"/>
    <cellStyle name="60% - Accent2 2 8 2 2" xfId="9423" xr:uid="{A15EF06F-A5D9-4597-8E15-C8E69848D933}"/>
    <cellStyle name="60% - Accent2 2 8 2 2 2" xfId="16116" xr:uid="{AA8079E7-9777-4F6C-8908-4401AB2A5C3E}"/>
    <cellStyle name="60% - Accent2 2 8 2 3" xfId="12709" xr:uid="{D1E72F26-14EA-4F02-B402-5A991217E792}"/>
    <cellStyle name="60% - Accent2 2 8 2 4" xfId="6016" xr:uid="{F31C72F9-83DD-44CF-8575-19DE046949C1}"/>
    <cellStyle name="60% - Accent2 2 8 3" xfId="7840" xr:uid="{D256D2AD-2B76-4FC2-ADA9-00A3A67C307F}"/>
    <cellStyle name="60% - Accent2 2 8 3 2" xfId="14533" xr:uid="{BB8D111B-6976-46E5-8D67-0D88FE23B734}"/>
    <cellStyle name="60% - Accent2 2 8 4" xfId="11126" xr:uid="{0C119A88-B04B-4083-A38B-3A66BE13E61C}"/>
    <cellStyle name="60% - Accent2 2 8 5" xfId="4433" xr:uid="{24CA4954-D3FD-4400-9EDC-BBEA703FBDA7}"/>
    <cellStyle name="60% - Accent2 2 9" xfId="361" xr:uid="{AFA57E2C-3E7A-4961-844F-A5572ED44E94}"/>
    <cellStyle name="60% - Accent2 2 9 2" xfId="1944" xr:uid="{1C898BE0-C8FC-4789-8806-559EB3949E57}"/>
    <cellStyle name="60% - Accent2 2 9 2 2" xfId="8657" xr:uid="{ACBCFDCC-6289-4DBB-B614-E4ED4F185FF6}"/>
    <cellStyle name="60% - Accent2 2 9 2 2 2" xfId="15350" xr:uid="{86686A68-AC99-4104-B83E-D63701C2A9B4}"/>
    <cellStyle name="60% - Accent2 2 9 2 3" xfId="11943" xr:uid="{E1EDA55C-3ED3-47DF-95A2-D9BF08C21DDE}"/>
    <cellStyle name="60% - Accent2 2 9 2 4" xfId="5250" xr:uid="{352DDE53-B90C-4A94-AB80-CB2775187A2B}"/>
    <cellStyle name="60% - Accent2 2 9 3" xfId="7074" xr:uid="{FB2411A2-BD50-424A-B19D-46D5926CA5F2}"/>
    <cellStyle name="60% - Accent2 2 9 3 2" xfId="13767" xr:uid="{30BF0455-BEFD-4AF1-988E-C11BD0B2CD80}"/>
    <cellStyle name="60% - Accent2 2 9 4" xfId="10360" xr:uid="{65688FB1-6E6E-4871-AA9F-0B0D92935A54}"/>
    <cellStyle name="60% - Accent2 2 9 5" xfId="3667" xr:uid="{1B7C3CD3-E0FF-4AED-B347-2EFA2EA57168}"/>
    <cellStyle name="60% - Accent2 3" xfId="132" xr:uid="{987E4C34-0175-4271-8629-FB64E8105648}"/>
    <cellStyle name="60% - Accent2 3 2" xfId="373" xr:uid="{70003FCB-96FF-480C-B604-A726E0AF7B9A}"/>
    <cellStyle name="60% - Accent2 3 2 2" xfId="1956" xr:uid="{615E23AA-DBF5-48FA-89EB-DE14EBCB9429}"/>
    <cellStyle name="60% - Accent2 3 2 2 2" xfId="8669" xr:uid="{D5A69BED-4204-4DAC-B813-C33CC5C37BB3}"/>
    <cellStyle name="60% - Accent2 3 2 2 2 2" xfId="15362" xr:uid="{CAA560E7-4388-409B-865A-44697F694D8D}"/>
    <cellStyle name="60% - Accent2 3 2 2 3" xfId="11955" xr:uid="{9BA99E5E-B077-445F-9A17-CDF4243BCDB9}"/>
    <cellStyle name="60% - Accent2 3 2 2 4" xfId="5262" xr:uid="{418250DC-3467-4B3B-8D25-709024E7E21A}"/>
    <cellStyle name="60% - Accent2 3 2 3" xfId="7086" xr:uid="{273EFCB6-8BDB-4F31-8FCD-1163F05EB159}"/>
    <cellStyle name="60% - Accent2 3 2 3 2" xfId="13779" xr:uid="{F85669D0-718B-4592-A25B-6A68EA204F66}"/>
    <cellStyle name="60% - Accent2 3 2 4" xfId="10372" xr:uid="{024B0F5E-42BB-4941-A1D1-2E0E0676A4C3}"/>
    <cellStyle name="60% - Accent2 3 2 5" xfId="3679" xr:uid="{D43927EF-3143-45A7-8E6C-06C39BFF2AE6}"/>
    <cellStyle name="60% - Accent2 3 3" xfId="1835" xr:uid="{AB6F36F0-3736-418A-BD43-8B827DE502A5}"/>
    <cellStyle name="60% - Accent2 3 3 2" xfId="8548" xr:uid="{C0D4E758-7201-412A-8BF8-32C5F1D50896}"/>
    <cellStyle name="60% - Accent2 3 3 2 2" xfId="15241" xr:uid="{A6CD4AD8-90C6-418A-AC01-6928377E4114}"/>
    <cellStyle name="60% - Accent2 3 3 3" xfId="11834" xr:uid="{EC6D0184-77E2-4488-9E8B-74A5F0FAA3BF}"/>
    <cellStyle name="60% - Accent2 3 3 4" xfId="5141" xr:uid="{971370D4-2EEB-4D49-BB1B-66FE28896F4B}"/>
    <cellStyle name="60% - Accent2 3 4" xfId="3418" xr:uid="{622C081B-D1BB-4BED-8EC2-A179042CB4D8}"/>
    <cellStyle name="60% - Accent2 3 4 2" xfId="10131" xr:uid="{84D9DBEE-583D-4784-BECA-77BEC5D2E964}"/>
    <cellStyle name="60% - Accent2 3 4 2 2" xfId="16824" xr:uid="{27242C14-8A8E-4CDC-92BE-ED20621EF73A}"/>
    <cellStyle name="60% - Accent2 3 4 3" xfId="13417" xr:uid="{CCB30AD5-69CF-44C6-A657-72AC4E2DF823}"/>
    <cellStyle name="60% - Accent2 3 4 4" xfId="6724" xr:uid="{675A7733-A0E3-487D-85DD-8FFD91E85010}"/>
    <cellStyle name="60% - Accent2 3 5" xfId="252" xr:uid="{A329AAA5-B459-491A-B1C2-051B21146427}"/>
    <cellStyle name="60% - Accent2 3 5 2" xfId="13658" xr:uid="{950E1563-9F75-4346-8C3A-0B2FD2EFCB65}"/>
    <cellStyle name="60% - Accent2 3 5 3" xfId="6965" xr:uid="{4EFA2609-9526-4320-B8D0-E93291440328}"/>
    <cellStyle name="60% - Accent2 3 6" xfId="6845" xr:uid="{AF041019-F502-4197-9846-92DC565C87A5}"/>
    <cellStyle name="60% - Accent2 3 6 2" xfId="13538" xr:uid="{C3FEE210-2C03-4D00-98BC-06C88A833B36}"/>
    <cellStyle name="60% - Accent2 3 7" xfId="10251" xr:uid="{AC64C314-1367-483B-A6A0-6AEFF8C1AE02}"/>
    <cellStyle name="60% - Accent2 3 8" xfId="3558" xr:uid="{C459CC72-D00A-4247-B8C3-49A89F6837E4}"/>
    <cellStyle name="60% - Accent2 4" xfId="151" xr:uid="{A619EBBD-91E3-496D-8022-2E823D9B0161}"/>
    <cellStyle name="60% - Accent2 4 2" xfId="1854" xr:uid="{67DBB3F8-ACDE-471F-9B61-18EDEBF923E8}"/>
    <cellStyle name="60% - Accent2 4 2 2" xfId="8567" xr:uid="{D85B7750-5598-42B6-B767-39A7F214DC7C}"/>
    <cellStyle name="60% - Accent2 4 2 2 2" xfId="15260" xr:uid="{DA42B2E9-4A65-4944-89A1-8D2FC9533C77}"/>
    <cellStyle name="60% - Accent2 4 2 3" xfId="11853" xr:uid="{6EFF2AC0-C473-43A5-9E4F-14CADEC02BA2}"/>
    <cellStyle name="60% - Accent2 4 2 4" xfId="5160" xr:uid="{F8E8C9F8-215A-4566-83BA-3E0781248DFA}"/>
    <cellStyle name="60% - Accent2 4 3" xfId="3437" xr:uid="{7690B4D0-58BC-4733-A1BE-9022D69E04D3}"/>
    <cellStyle name="60% - Accent2 4 3 2" xfId="10150" xr:uid="{03AF200C-E52E-464D-BEC3-306EF5D82A0B}"/>
    <cellStyle name="60% - Accent2 4 3 2 2" xfId="16843" xr:uid="{E9205BEE-ED98-4FEB-9198-663FE081DCC5}"/>
    <cellStyle name="60% - Accent2 4 3 3" xfId="13436" xr:uid="{20DD572F-49FE-40B7-ABA6-FE4FBDE9078C}"/>
    <cellStyle name="60% - Accent2 4 3 4" xfId="6743" xr:uid="{56DD2D6A-C2A4-48E9-AE1B-B9ABE8971CF2}"/>
    <cellStyle name="60% - Accent2 4 4" xfId="271" xr:uid="{1A1FF321-84BE-4DD2-AAE1-49A7C0D00DBD}"/>
    <cellStyle name="60% - Accent2 4 4 2" xfId="13677" xr:uid="{066580E0-D35A-4B9E-9C7A-E81B98FBBCD7}"/>
    <cellStyle name="60% - Accent2 4 4 3" xfId="6984" xr:uid="{67F9FF5A-C351-47B0-8FC9-5E4F8347D10F}"/>
    <cellStyle name="60% - Accent2 4 5" xfId="6864" xr:uid="{B6D426A5-CCC4-4B91-AA2B-761501869480}"/>
    <cellStyle name="60% - Accent2 4 5 2" xfId="13557" xr:uid="{D3280C50-6F4C-42C1-BACB-F22BE82F81EC}"/>
    <cellStyle name="60% - Accent2 4 6" xfId="10270" xr:uid="{A3AEEDDB-C0BB-4457-A992-F9A504E4107B}"/>
    <cellStyle name="60% - Accent2 4 7" xfId="3577" xr:uid="{E534E37A-E329-464D-9986-B8576AEAAC00}"/>
    <cellStyle name="60% - Accent2 5" xfId="3457" xr:uid="{6019CF05-75F7-442F-805E-F8591EA76C56}"/>
    <cellStyle name="60% - Accent2 6" xfId="16862" xr:uid="{86799C86-4307-4BBF-A582-D1C4D6E5E2DC}"/>
    <cellStyle name="60% - Accent2 7" xfId="16881" xr:uid="{7AF38C99-442B-4A50-8A1C-53A3BBFE9CA6}"/>
    <cellStyle name="60% - Accent2 8" xfId="16900" xr:uid="{19D8CFF3-9FD4-49EE-8CB9-AD01F8BAB940}"/>
    <cellStyle name="60% - Accent2 9" xfId="33" xr:uid="{6D4DD3FD-36BA-4082-BA5F-5926BA6545D1}"/>
    <cellStyle name="60% - Accent3 2" xfId="119" xr:uid="{3B10E5C4-2B0B-4630-80E9-B630DB85CA6A}"/>
    <cellStyle name="60% - Accent3 2 10" xfId="1824" xr:uid="{B5089DBA-5587-42D5-BD16-D8CDFCD8807C}"/>
    <cellStyle name="60% - Accent3 2 10 2" xfId="8537" xr:uid="{0C2CA27A-54D8-4093-8042-5856A9D3AAFA}"/>
    <cellStyle name="60% - Accent3 2 10 2 2" xfId="15230" xr:uid="{34B59C71-33A0-419D-BEEE-3519203239D2}"/>
    <cellStyle name="60% - Accent3 2 10 3" xfId="11823" xr:uid="{D9A5BDD8-E511-469D-B087-A2219C67D7BE}"/>
    <cellStyle name="60% - Accent3 2 10 4" xfId="5130" xr:uid="{17F01572-8C9A-4DC1-965C-71E7BD7D96E8}"/>
    <cellStyle name="60% - Accent3 2 11" xfId="3407" xr:uid="{1C5433C6-F0DE-40F1-964D-B1B3F518D0DE}"/>
    <cellStyle name="60% - Accent3 2 11 2" xfId="10120" xr:uid="{758B6279-9B0F-42F6-BA30-398B70D8AEFC}"/>
    <cellStyle name="60% - Accent3 2 11 2 2" xfId="16813" xr:uid="{DEED4039-FC19-4D00-9052-C2AEEE72BFC5}"/>
    <cellStyle name="60% - Accent3 2 11 3" xfId="13406" xr:uid="{CF9881E8-5B32-4553-9365-7FDED8801FF2}"/>
    <cellStyle name="60% - Accent3 2 11 4" xfId="6713" xr:uid="{A0E7B0EC-3F95-46F5-A0F4-D72CD0604CE7}"/>
    <cellStyle name="60% - Accent3 2 12" xfId="241" xr:uid="{84B5A318-2D4B-435F-9A0B-A757AF3F5A66}"/>
    <cellStyle name="60% - Accent3 2 12 2" xfId="13647" xr:uid="{33C4FDFB-9E6F-4357-AB1E-4D70CF5007E4}"/>
    <cellStyle name="60% - Accent3 2 12 3" xfId="6954" xr:uid="{8E4C12F0-44FD-42FC-8DA0-BFE1ED8FBB90}"/>
    <cellStyle name="60% - Accent3 2 13" xfId="6834" xr:uid="{00C76F04-5FD6-448E-BC43-54AEE5BB285D}"/>
    <cellStyle name="60% - Accent3 2 13 2" xfId="13527" xr:uid="{C86257EA-3A6C-494C-9DF1-F39E15060D7A}"/>
    <cellStyle name="60% - Accent3 2 14" xfId="10240" xr:uid="{015C8DC5-E837-441A-AA7D-01811C27B3ED}"/>
    <cellStyle name="60% - Accent3 2 15" xfId="3547" xr:uid="{213552A1-3FDB-4998-A36B-50FD912E3A8A}"/>
    <cellStyle name="60% - Accent3 2 2" xfId="760" xr:uid="{474155B3-A1D4-476E-AB7D-E3BB670D12B5}"/>
    <cellStyle name="60% - Accent3 2 2 2" xfId="1017" xr:uid="{89C1ACC4-51B9-45F9-8989-1A9735FE130C}"/>
    <cellStyle name="60% - Accent3 2 2 2 2" xfId="1697" xr:uid="{C7254BEA-1FDE-41A6-B8FA-610656F7D382}"/>
    <cellStyle name="60% - Accent3 2 2 2 2 2" xfId="3280" xr:uid="{8D3AD12F-7C2E-4A8F-8F6F-0FA452AC324F}"/>
    <cellStyle name="60% - Accent3 2 2 2 2 2 2" xfId="9993" xr:uid="{EC06D871-CCB2-4942-8AFE-3BDB97311021}"/>
    <cellStyle name="60% - Accent3 2 2 2 2 2 2 2" xfId="16686" xr:uid="{A5E11F89-E10C-4E28-8B6F-901CEA30EAF9}"/>
    <cellStyle name="60% - Accent3 2 2 2 2 2 3" xfId="13279" xr:uid="{8FACA4F6-59E4-465C-86E1-67F197AA642D}"/>
    <cellStyle name="60% - Accent3 2 2 2 2 2 4" xfId="6586" xr:uid="{DFB1496D-E6AD-4D5A-B123-9B8FB4AC35EA}"/>
    <cellStyle name="60% - Accent3 2 2 2 2 3" xfId="8410" xr:uid="{72ABB851-8178-471A-B389-10B58A7FCEBF}"/>
    <cellStyle name="60% - Accent3 2 2 2 2 3 2" xfId="15103" xr:uid="{5778192F-9F9F-4AF8-A9C1-72ECFB86173F}"/>
    <cellStyle name="60% - Accent3 2 2 2 2 4" xfId="11696" xr:uid="{70A67256-3835-4F5C-842B-51E0BE81D97D}"/>
    <cellStyle name="60% - Accent3 2 2 2 2 5" xfId="5003" xr:uid="{DA008299-E1C6-4108-815B-B82B12060374}"/>
    <cellStyle name="60% - Accent3 2 2 2 3" xfId="2600" xr:uid="{24508395-9B1B-486C-85BA-89AF96543D0E}"/>
    <cellStyle name="60% - Accent3 2 2 2 3 2" xfId="9313" xr:uid="{961FE626-4474-44F8-8801-7D7DB97DA6D9}"/>
    <cellStyle name="60% - Accent3 2 2 2 3 2 2" xfId="16006" xr:uid="{BC30695B-972C-4BFE-A37D-557BE58437DC}"/>
    <cellStyle name="60% - Accent3 2 2 2 3 3" xfId="12599" xr:uid="{B2F3CFE0-F7E5-48F4-AAB0-D75905E353AC}"/>
    <cellStyle name="60% - Accent3 2 2 2 3 4" xfId="5906" xr:uid="{A5BDC741-4323-46C5-A94D-92BDD4461B87}"/>
    <cellStyle name="60% - Accent3 2 2 2 4" xfId="7730" xr:uid="{8388CC6F-8111-4F74-99A4-C9523B527706}"/>
    <cellStyle name="60% - Accent3 2 2 2 4 2" xfId="14423" xr:uid="{E9E750C1-9AC9-4C74-A38F-9BAA4E7AB680}"/>
    <cellStyle name="60% - Accent3 2 2 2 5" xfId="11016" xr:uid="{B10572A8-2563-4304-9505-F3235DB5385B}"/>
    <cellStyle name="60% - Accent3 2 2 2 6" xfId="4323" xr:uid="{B1F31058-927D-4AA4-AB2E-BB18F55AB719}"/>
    <cellStyle name="60% - Accent3 2 2 3" xfId="1440" xr:uid="{3443C560-08CB-4866-AC69-9D757D00098F}"/>
    <cellStyle name="60% - Accent3 2 2 3 2" xfId="3023" xr:uid="{F543038B-2830-4573-920D-4ED744A91CA7}"/>
    <cellStyle name="60% - Accent3 2 2 3 2 2" xfId="9736" xr:uid="{F4F298DD-7885-4EF0-9B31-527270446C04}"/>
    <cellStyle name="60% - Accent3 2 2 3 2 2 2" xfId="16429" xr:uid="{7B3DA071-A9CD-4B2A-A568-BA0C604A5491}"/>
    <cellStyle name="60% - Accent3 2 2 3 2 3" xfId="13022" xr:uid="{FBEAC1AE-8335-44B1-9007-228585D3F46C}"/>
    <cellStyle name="60% - Accent3 2 2 3 2 4" xfId="6329" xr:uid="{A83E3B66-0010-483B-BAEC-B851F4A4CB79}"/>
    <cellStyle name="60% - Accent3 2 2 3 3" xfId="8153" xr:uid="{4915A114-5C7E-416E-82A8-5254C458B03B}"/>
    <cellStyle name="60% - Accent3 2 2 3 3 2" xfId="14846" xr:uid="{AC615832-1576-4536-BCFB-A26FB9638FE4}"/>
    <cellStyle name="60% - Accent3 2 2 3 4" xfId="11439" xr:uid="{0D3F5DCF-CA97-41F3-BA9C-4771982509BD}"/>
    <cellStyle name="60% - Accent3 2 2 3 5" xfId="4746" xr:uid="{21D8731A-DBA3-4D1B-93E2-458EBF116647}"/>
    <cellStyle name="60% - Accent3 2 2 4" xfId="2343" xr:uid="{801D1504-747E-4EB9-8700-2839BB98EE77}"/>
    <cellStyle name="60% - Accent3 2 2 4 2" xfId="9056" xr:uid="{71E746D5-E908-4951-8847-BBE1E5053129}"/>
    <cellStyle name="60% - Accent3 2 2 4 2 2" xfId="15749" xr:uid="{538D6D25-60C0-4E74-87E1-43CA23356F67}"/>
    <cellStyle name="60% - Accent3 2 2 4 3" xfId="12342" xr:uid="{9D137103-4CB4-4633-BA28-1A075657DAB9}"/>
    <cellStyle name="60% - Accent3 2 2 4 4" xfId="5649" xr:uid="{30262E52-F3CE-42E3-8094-FF22F1256BDB}"/>
    <cellStyle name="60% - Accent3 2 2 5" xfId="7473" xr:uid="{0B410204-52AE-4836-AAD1-7E8FB0D0EA06}"/>
    <cellStyle name="60% - Accent3 2 2 5 2" xfId="14166" xr:uid="{7DB1D93F-811E-4F4E-B900-B9212488DD37}"/>
    <cellStyle name="60% - Accent3 2 2 6" xfId="10759" xr:uid="{093C7925-A890-40D9-9A84-55AA7ABE5A64}"/>
    <cellStyle name="60% - Accent3 2 2 7" xfId="4066" xr:uid="{33B2D032-59F5-47E1-9C72-8B982B81489F}"/>
    <cellStyle name="60% - Accent3 2 3" xfId="759" xr:uid="{246880DF-3F52-4187-87F8-7AC7FED2F35B}"/>
    <cellStyle name="60% - Accent3 2 3 2" xfId="1016" xr:uid="{5161FC8E-B2E0-43BA-BB67-B1EB0C5B63FA}"/>
    <cellStyle name="60% - Accent3 2 3 2 2" xfId="1696" xr:uid="{FC4B41D5-5439-4568-9398-EDC42AED1572}"/>
    <cellStyle name="60% - Accent3 2 3 2 2 2" xfId="3279" xr:uid="{CA07F165-C0B3-4B72-9C40-FEB6289F434A}"/>
    <cellStyle name="60% - Accent3 2 3 2 2 2 2" xfId="9992" xr:uid="{D85610DD-3966-4E34-BB28-2E58C88871F3}"/>
    <cellStyle name="60% - Accent3 2 3 2 2 2 2 2" xfId="16685" xr:uid="{C1CF830F-5028-4215-BAA9-31FAAAA9BDC2}"/>
    <cellStyle name="60% - Accent3 2 3 2 2 2 3" xfId="13278" xr:uid="{1AF63CA3-A4E1-419C-8CFE-C38AA31A76AB}"/>
    <cellStyle name="60% - Accent3 2 3 2 2 2 4" xfId="6585" xr:uid="{65420A78-90B6-4B3F-8F6D-E291F6E07351}"/>
    <cellStyle name="60% - Accent3 2 3 2 2 3" xfId="8409" xr:uid="{D1719177-7179-467A-9D89-9A1D55174C26}"/>
    <cellStyle name="60% - Accent3 2 3 2 2 3 2" xfId="15102" xr:uid="{1FAB5BC4-81C4-421E-BF23-8225345F5012}"/>
    <cellStyle name="60% - Accent3 2 3 2 2 4" xfId="11695" xr:uid="{FEDC66DA-3A8B-4E5D-BD06-777D7E5A9C44}"/>
    <cellStyle name="60% - Accent3 2 3 2 2 5" xfId="5002" xr:uid="{C5C55AEA-CDF4-4849-8479-C66D1F60305B}"/>
    <cellStyle name="60% - Accent3 2 3 2 3" xfId="2599" xr:uid="{D566C692-C1AB-47DA-B02A-F8CA450AF7B9}"/>
    <cellStyle name="60% - Accent3 2 3 2 3 2" xfId="9312" xr:uid="{689B6D3A-A0E1-401D-B466-2010D2B347B9}"/>
    <cellStyle name="60% - Accent3 2 3 2 3 2 2" xfId="16005" xr:uid="{95693F7D-44E7-45EF-A5B1-EF5119AFC9C5}"/>
    <cellStyle name="60% - Accent3 2 3 2 3 3" xfId="12598" xr:uid="{7DA2F321-2A91-4BDE-BF18-5F18EED0994F}"/>
    <cellStyle name="60% - Accent3 2 3 2 3 4" xfId="5905" xr:uid="{5F1E17EA-6F5B-4A2C-82CE-52F6AD491F88}"/>
    <cellStyle name="60% - Accent3 2 3 2 4" xfId="7729" xr:uid="{1E96C3E3-3969-4160-B3F8-0FCAD6C229A0}"/>
    <cellStyle name="60% - Accent3 2 3 2 4 2" xfId="14422" xr:uid="{BF48CB06-302D-49FE-A731-90B5FEFFF9F9}"/>
    <cellStyle name="60% - Accent3 2 3 2 5" xfId="11015" xr:uid="{C00CE6C9-B3A4-4B5E-873E-4923653E5439}"/>
    <cellStyle name="60% - Accent3 2 3 2 6" xfId="4322" xr:uid="{6A77BA6E-EFF5-4B00-8F3B-9B3134E739A6}"/>
    <cellStyle name="60% - Accent3 2 3 3" xfId="1439" xr:uid="{486FA779-8547-4DA9-A228-62C992EB1203}"/>
    <cellStyle name="60% - Accent3 2 3 3 2" xfId="3022" xr:uid="{3A91DE38-A969-4209-877F-FA70F6B34F35}"/>
    <cellStyle name="60% - Accent3 2 3 3 2 2" xfId="9735" xr:uid="{EDA94875-B12F-4364-8F46-6EBA03A5E1FD}"/>
    <cellStyle name="60% - Accent3 2 3 3 2 2 2" xfId="16428" xr:uid="{F5321A23-C33E-4B18-95D0-E130CFE97B6D}"/>
    <cellStyle name="60% - Accent3 2 3 3 2 3" xfId="13021" xr:uid="{B1FF6E34-FA38-4E5E-89BD-11B0A77CFD86}"/>
    <cellStyle name="60% - Accent3 2 3 3 2 4" xfId="6328" xr:uid="{95162FDF-E78B-439F-9845-45931524F48D}"/>
    <cellStyle name="60% - Accent3 2 3 3 3" xfId="8152" xr:uid="{198D80F8-1C13-488D-90B6-558A99CED9C8}"/>
    <cellStyle name="60% - Accent3 2 3 3 3 2" xfId="14845" xr:uid="{7AB1F80B-47EE-44E5-98DF-F45B94A0CC9A}"/>
    <cellStyle name="60% - Accent3 2 3 3 4" xfId="11438" xr:uid="{78E4366C-8D3A-41D0-9659-6B3A9F08119F}"/>
    <cellStyle name="60% - Accent3 2 3 3 5" xfId="4745" xr:uid="{9B480895-CE7B-427B-90C5-B12F30A364A4}"/>
    <cellStyle name="60% - Accent3 2 3 4" xfId="2342" xr:uid="{C2CC649B-9D9F-4F2A-9590-EEE020F53BDC}"/>
    <cellStyle name="60% - Accent3 2 3 4 2" xfId="9055" xr:uid="{587D1893-E048-4B31-A8F7-29659B1C2FB3}"/>
    <cellStyle name="60% - Accent3 2 3 4 2 2" xfId="15748" xr:uid="{E7DD373C-7F97-4087-9C78-9A67C7727684}"/>
    <cellStyle name="60% - Accent3 2 3 4 3" xfId="12341" xr:uid="{0B755DCA-FD30-4566-AA47-9DE1FB7DCEC8}"/>
    <cellStyle name="60% - Accent3 2 3 4 4" xfId="5648" xr:uid="{2F35DD7E-8176-40BC-9C81-4785A8BFDF18}"/>
    <cellStyle name="60% - Accent3 2 3 5" xfId="7472" xr:uid="{0B906C21-2C4F-48DB-9171-E4A66A727BAD}"/>
    <cellStyle name="60% - Accent3 2 3 5 2" xfId="14165" xr:uid="{AA7E3092-7094-4A44-94CC-6814A27EA0BE}"/>
    <cellStyle name="60% - Accent3 2 3 6" xfId="10758" xr:uid="{F1CDEF06-EC70-4C46-A8EB-E7BC22FDDF9C}"/>
    <cellStyle name="60% - Accent3 2 3 7" xfId="4065" xr:uid="{5F940886-F93B-4663-8CD9-EF92CC95FCEF}"/>
    <cellStyle name="60% - Accent3 2 4" xfId="630" xr:uid="{D581FA50-91F9-4582-AB86-D69F747BF9CB}"/>
    <cellStyle name="60% - Accent3 2 4 2" xfId="1310" xr:uid="{E75C6658-7DBD-4615-A0D5-47ADE4D4EC35}"/>
    <cellStyle name="60% - Accent3 2 4 2 2" xfId="2893" xr:uid="{F7994A97-ECAD-4E3D-A798-BFCBC83CAF43}"/>
    <cellStyle name="60% - Accent3 2 4 2 2 2" xfId="9606" xr:uid="{66C311D8-15C0-4F21-9492-AB9D254C4100}"/>
    <cellStyle name="60% - Accent3 2 4 2 2 2 2" xfId="16299" xr:uid="{AD768AD5-0298-493C-B1D5-4445AAAB5418}"/>
    <cellStyle name="60% - Accent3 2 4 2 2 3" xfId="12892" xr:uid="{BE0E1E58-8C0A-4817-A9CB-5F561E5C8561}"/>
    <cellStyle name="60% - Accent3 2 4 2 2 4" xfId="6199" xr:uid="{BAF51C29-47CF-4B6D-99C4-238BC129ABF0}"/>
    <cellStyle name="60% - Accent3 2 4 2 3" xfId="8023" xr:uid="{31C451E8-C304-4244-9C9F-1BAD2C9EAA7B}"/>
    <cellStyle name="60% - Accent3 2 4 2 3 2" xfId="14716" xr:uid="{935CB9E1-308A-4038-9163-9EB663F2B236}"/>
    <cellStyle name="60% - Accent3 2 4 2 4" xfId="11309" xr:uid="{D7C49CBF-0151-4DC9-9A04-ACF256D2E2C7}"/>
    <cellStyle name="60% - Accent3 2 4 2 5" xfId="4616" xr:uid="{DA4B62E6-41FE-4FD9-9DC1-2F4B34127408}"/>
    <cellStyle name="60% - Accent3 2 4 3" xfId="2213" xr:uid="{6652938A-4A5C-4F1C-B359-28DA7E5B6AF3}"/>
    <cellStyle name="60% - Accent3 2 4 3 2" xfId="8926" xr:uid="{E9250D7A-980E-4217-8276-9836D8C47D3B}"/>
    <cellStyle name="60% - Accent3 2 4 3 2 2" xfId="15619" xr:uid="{1A84ACF9-B43A-476A-B7F3-54BF17C9506E}"/>
    <cellStyle name="60% - Accent3 2 4 3 3" xfId="12212" xr:uid="{6EF90AC7-E5A1-4936-9C01-8283C916469D}"/>
    <cellStyle name="60% - Accent3 2 4 3 4" xfId="5519" xr:uid="{937E5F05-BA55-450C-8855-98DD6368EE76}"/>
    <cellStyle name="60% - Accent3 2 4 4" xfId="7343" xr:uid="{76248700-36A2-4416-B70E-FA9CD461FA84}"/>
    <cellStyle name="60% - Accent3 2 4 4 2" xfId="14036" xr:uid="{ED34A97C-BAD3-4740-BC11-6496E554B2A3}"/>
    <cellStyle name="60% - Accent3 2 4 5" xfId="10629" xr:uid="{AB97E484-5AC3-438B-9CB2-7B6BDAAC8A86}"/>
    <cellStyle name="60% - Accent3 2 4 6" xfId="3936" xr:uid="{946000B8-D18D-48FC-AA12-EA7C03CF6597}"/>
    <cellStyle name="60% - Accent3 2 5" xfId="887" xr:uid="{8904C2FB-63EB-44E0-9F7A-AA78C787BFFE}"/>
    <cellStyle name="60% - Accent3 2 5 2" xfId="1567" xr:uid="{41403B39-2D1A-4902-B955-7EB6257220E9}"/>
    <cellStyle name="60% - Accent3 2 5 2 2" xfId="3150" xr:uid="{FBD01CCA-0849-4053-90D2-60D5FCEDFBE1}"/>
    <cellStyle name="60% - Accent3 2 5 2 2 2" xfId="9863" xr:uid="{D9897753-06E4-4DC9-86DF-1D2E927556DB}"/>
    <cellStyle name="60% - Accent3 2 5 2 2 2 2" xfId="16556" xr:uid="{5FB97725-1D87-4D4B-A565-6323966CA2CE}"/>
    <cellStyle name="60% - Accent3 2 5 2 2 3" xfId="13149" xr:uid="{C2B5EA1B-5D18-46D2-9EB1-8349E2C3A672}"/>
    <cellStyle name="60% - Accent3 2 5 2 2 4" xfId="6456" xr:uid="{69ADB234-C42E-487B-BBDD-120D338B4038}"/>
    <cellStyle name="60% - Accent3 2 5 2 3" xfId="8280" xr:uid="{96BBAB35-CEC1-4670-8683-18D999082A20}"/>
    <cellStyle name="60% - Accent3 2 5 2 3 2" xfId="14973" xr:uid="{3CC05867-1BA7-444D-A762-9B5D969925F7}"/>
    <cellStyle name="60% - Accent3 2 5 2 4" xfId="11566" xr:uid="{97FD2743-BF97-415E-BF29-008D843A6B89}"/>
    <cellStyle name="60% - Accent3 2 5 2 5" xfId="4873" xr:uid="{BE7FBCDF-2ABE-4171-994D-75D6219ED2F0}"/>
    <cellStyle name="60% - Accent3 2 5 3" xfId="2470" xr:uid="{B5A38307-F082-4D93-B360-A049E402B05C}"/>
    <cellStyle name="60% - Accent3 2 5 3 2" xfId="9183" xr:uid="{1125851E-E0CC-49E1-90F8-EA28B6B0DD33}"/>
    <cellStyle name="60% - Accent3 2 5 3 2 2" xfId="15876" xr:uid="{DE47E36E-A80B-4DE5-851D-8BE7515D6689}"/>
    <cellStyle name="60% - Accent3 2 5 3 3" xfId="12469" xr:uid="{3F164944-51BF-4118-8AC8-BE2F544A26D6}"/>
    <cellStyle name="60% - Accent3 2 5 3 4" xfId="5776" xr:uid="{699C0D91-DC78-4293-A022-7D628C840EFB}"/>
    <cellStyle name="60% - Accent3 2 5 4" xfId="7600" xr:uid="{6EDB0CB8-09F4-4B2D-A934-50E8A2E7DEBE}"/>
    <cellStyle name="60% - Accent3 2 5 4 2" xfId="14293" xr:uid="{D4E60F85-71BF-48B2-A97C-0D4362A429BD}"/>
    <cellStyle name="60% - Accent3 2 5 5" xfId="10886" xr:uid="{BEA9CA12-FE5E-4387-912C-1B4CE252F2BD}"/>
    <cellStyle name="60% - Accent3 2 5 6" xfId="4193" xr:uid="{B0D871DC-A535-4C85-940A-3118943216B6}"/>
    <cellStyle name="60% - Accent3 2 6" xfId="547" xr:uid="{752BEBDC-EB2E-45A5-9064-51C8C27D19C3}"/>
    <cellStyle name="60% - Accent3 2 6 2" xfId="1227" xr:uid="{1EFDB48A-608C-4CA4-9879-94FA311F89ED}"/>
    <cellStyle name="60% - Accent3 2 6 2 2" xfId="2810" xr:uid="{509F4EEE-5C27-42F1-B72F-91ADB56A8C6B}"/>
    <cellStyle name="60% - Accent3 2 6 2 2 2" xfId="9523" xr:uid="{572D93FE-146F-449B-82DF-A620DD5BA10D}"/>
    <cellStyle name="60% - Accent3 2 6 2 2 2 2" xfId="16216" xr:uid="{8ED1E29B-C5B8-44AA-B97A-EF3147FD152B}"/>
    <cellStyle name="60% - Accent3 2 6 2 2 3" xfId="12809" xr:uid="{629DA6C8-4165-45D2-86F7-ABAF8FD76403}"/>
    <cellStyle name="60% - Accent3 2 6 2 2 4" xfId="6116" xr:uid="{993C40AC-3857-4074-96FE-7028009EAA47}"/>
    <cellStyle name="60% - Accent3 2 6 2 3" xfId="7940" xr:uid="{F20D8F9B-FE52-4448-B64C-66A7A7A7CEE2}"/>
    <cellStyle name="60% - Accent3 2 6 2 3 2" xfId="14633" xr:uid="{A45150B8-78CD-4A3F-8779-91DB8DD3004E}"/>
    <cellStyle name="60% - Accent3 2 6 2 4" xfId="11226" xr:uid="{A73A534B-6C3E-46CB-84BF-14717084A137}"/>
    <cellStyle name="60% - Accent3 2 6 2 5" xfId="4533" xr:uid="{B80A75BC-A67B-4C00-B131-C8704F1DD419}"/>
    <cellStyle name="60% - Accent3 2 6 3" xfId="2130" xr:uid="{9F8D11FB-23D3-4C77-8850-AAE68973083A}"/>
    <cellStyle name="60% - Accent3 2 6 3 2" xfId="8843" xr:uid="{FEF93A49-7AFB-453B-BD3E-958E86926FE8}"/>
    <cellStyle name="60% - Accent3 2 6 3 2 2" xfId="15536" xr:uid="{D235C6F9-DF34-4853-A05E-A9B6F829B8B6}"/>
    <cellStyle name="60% - Accent3 2 6 3 3" xfId="12129" xr:uid="{B573139B-4F27-45D9-AF99-BE89ADC67143}"/>
    <cellStyle name="60% - Accent3 2 6 3 4" xfId="5436" xr:uid="{E8BD27BE-7FCF-4927-B548-9F496B623816}"/>
    <cellStyle name="60% - Accent3 2 6 4" xfId="7260" xr:uid="{828E78B3-C76C-4722-A16A-DD35079B4B1D}"/>
    <cellStyle name="60% - Accent3 2 6 4 2" xfId="13953" xr:uid="{E2BCCD90-0A84-4E1D-B43C-1D5113D25E1A}"/>
    <cellStyle name="60% - Accent3 2 6 5" xfId="10546" xr:uid="{FBDBEAF7-CD71-499B-AD3A-26B3335C3BFC}"/>
    <cellStyle name="60% - Accent3 2 6 6" xfId="3853" xr:uid="{630EA3AB-1292-4210-B7E2-2D859DFE2C52}"/>
    <cellStyle name="60% - Accent3 2 7" xfId="448" xr:uid="{017DDEA0-BDD7-4F10-BB98-C21D606A7AC9}"/>
    <cellStyle name="60% - Accent3 2 7 2" xfId="2031" xr:uid="{9557D1C3-A47F-4704-BF42-004EDEB39E9C}"/>
    <cellStyle name="60% - Accent3 2 7 2 2" xfId="8744" xr:uid="{54D755DD-C7CE-44CA-AF14-79784BBB22BB}"/>
    <cellStyle name="60% - Accent3 2 7 2 2 2" xfId="15437" xr:uid="{1B892B6F-9B31-41F5-9570-F83367443D7F}"/>
    <cellStyle name="60% - Accent3 2 7 2 3" xfId="12030" xr:uid="{107E17E6-8FEB-4A6A-B49D-C71FCE811076}"/>
    <cellStyle name="60% - Accent3 2 7 2 4" xfId="5337" xr:uid="{C34D57C1-30DC-4D3F-A63B-FCF6468E19DE}"/>
    <cellStyle name="60% - Accent3 2 7 3" xfId="7161" xr:uid="{75AD1432-3FF6-40C7-AE37-4AE190DEB933}"/>
    <cellStyle name="60% - Accent3 2 7 3 2" xfId="13854" xr:uid="{4DC4DBD6-82BB-405D-A043-B86DEFE3F05E}"/>
    <cellStyle name="60% - Accent3 2 7 4" xfId="10447" xr:uid="{402114CB-2507-49C4-9B4F-B2C3F23B135E}"/>
    <cellStyle name="60% - Accent3 2 7 5" xfId="3754" xr:uid="{89227673-BA59-4C7E-9044-92A38AE33A6C}"/>
    <cellStyle name="60% - Accent3 2 8" xfId="1128" xr:uid="{40E0B4E5-83A9-44D7-86F0-95C7A3DE525F}"/>
    <cellStyle name="60% - Accent3 2 8 2" xfId="2711" xr:uid="{86D97E57-DED5-401B-8FA3-664A38D4DC60}"/>
    <cellStyle name="60% - Accent3 2 8 2 2" xfId="9424" xr:uid="{B6F53383-330C-4B6F-BF73-67075A52584B}"/>
    <cellStyle name="60% - Accent3 2 8 2 2 2" xfId="16117" xr:uid="{F7D10C35-2567-491E-B139-A46765821B75}"/>
    <cellStyle name="60% - Accent3 2 8 2 3" xfId="12710" xr:uid="{94D9A67E-3CBE-4B1D-B0A1-B860226D7842}"/>
    <cellStyle name="60% - Accent3 2 8 2 4" xfId="6017" xr:uid="{93E67902-B3B6-4F56-B162-C17285ED2402}"/>
    <cellStyle name="60% - Accent3 2 8 3" xfId="7841" xr:uid="{F731EEF2-29FF-4666-B734-73B020DCF746}"/>
    <cellStyle name="60% - Accent3 2 8 3 2" xfId="14534" xr:uid="{5D618EFE-BCD0-443A-A516-F3501F859550}"/>
    <cellStyle name="60% - Accent3 2 8 4" xfId="11127" xr:uid="{62AC3372-1C9B-489F-B474-6804B9E84231}"/>
    <cellStyle name="60% - Accent3 2 8 5" xfId="4434" xr:uid="{CDEC28F6-BB90-4BDC-A903-160030F20665}"/>
    <cellStyle name="60% - Accent3 2 9" xfId="362" xr:uid="{0E1BAE51-BC24-4F80-AAE6-AEAE37CA586F}"/>
    <cellStyle name="60% - Accent3 2 9 2" xfId="1945" xr:uid="{16E42C34-4223-45B0-AA24-E55AB9BE8F1A}"/>
    <cellStyle name="60% - Accent3 2 9 2 2" xfId="8658" xr:uid="{BBF80291-0155-4BA9-9F86-4A68FA03A0D0}"/>
    <cellStyle name="60% - Accent3 2 9 2 2 2" xfId="15351" xr:uid="{5188A085-3505-4398-84DF-0348C2FEA2AF}"/>
    <cellStyle name="60% - Accent3 2 9 2 3" xfId="11944" xr:uid="{DF896FB8-DCF3-493D-9FAB-02EC8096F0BF}"/>
    <cellStyle name="60% - Accent3 2 9 2 4" xfId="5251" xr:uid="{AC75F959-DB9F-4287-98B1-50B7E3D8B81A}"/>
    <cellStyle name="60% - Accent3 2 9 3" xfId="7075" xr:uid="{25E9522F-2FBB-4AA7-9516-A040F47828D9}"/>
    <cellStyle name="60% - Accent3 2 9 3 2" xfId="13768" xr:uid="{20EE6600-6E6F-48FB-B0E7-9F2D0D2076C3}"/>
    <cellStyle name="60% - Accent3 2 9 4" xfId="10361" xr:uid="{296D5A50-6D40-4C06-911C-C740EDF6A52E}"/>
    <cellStyle name="60% - Accent3 2 9 5" xfId="3668" xr:uid="{2C493C8B-EE82-496B-9DBC-BB9F6C8316A7}"/>
    <cellStyle name="60% - Accent3 3" xfId="135" xr:uid="{A9A0E453-8C5A-4B51-ABB3-FE052C7C3FCE}"/>
    <cellStyle name="60% - Accent3 3 2" xfId="376" xr:uid="{FEF761FF-2BE6-43EA-8A45-1ED291A75272}"/>
    <cellStyle name="60% - Accent3 3 2 2" xfId="1959" xr:uid="{5CFEC62D-3D02-498A-820C-5FB5048CC924}"/>
    <cellStyle name="60% - Accent3 3 2 2 2" xfId="8672" xr:uid="{972260D8-A1C5-4B8E-859A-6A5E91C7ABB0}"/>
    <cellStyle name="60% - Accent3 3 2 2 2 2" xfId="15365" xr:uid="{B17B592A-F7B8-4DD7-B77C-79A38E89A93E}"/>
    <cellStyle name="60% - Accent3 3 2 2 3" xfId="11958" xr:uid="{4321C976-FF11-462D-8F43-9E3C1F5609FD}"/>
    <cellStyle name="60% - Accent3 3 2 2 4" xfId="5265" xr:uid="{F8437695-480C-42A1-9BC9-DB1BD3553F10}"/>
    <cellStyle name="60% - Accent3 3 2 3" xfId="7089" xr:uid="{DA8A431F-E9B1-4013-A9C7-B6C408AE88F2}"/>
    <cellStyle name="60% - Accent3 3 2 3 2" xfId="13782" xr:uid="{4065E377-F84F-45B5-90D8-FC98DA316CDB}"/>
    <cellStyle name="60% - Accent3 3 2 4" xfId="10375" xr:uid="{9989D277-EE9F-41EA-A0F9-7A6AAC4E18E4}"/>
    <cellStyle name="60% - Accent3 3 2 5" xfId="3682" xr:uid="{E49A51D6-D4E6-4863-BE98-11ECCDC4BCE8}"/>
    <cellStyle name="60% - Accent3 3 3" xfId="1838" xr:uid="{1E39DAA1-2B25-4E4B-8DC3-AEE21AF8270F}"/>
    <cellStyle name="60% - Accent3 3 3 2" xfId="8551" xr:uid="{8C986F71-7626-4BD9-A4E0-A56DA61D4F4D}"/>
    <cellStyle name="60% - Accent3 3 3 2 2" xfId="15244" xr:uid="{C4231356-BB38-4501-A436-364BF73AFA8C}"/>
    <cellStyle name="60% - Accent3 3 3 3" xfId="11837" xr:uid="{3420C41E-222C-401F-8AF7-F7B031EE804F}"/>
    <cellStyle name="60% - Accent3 3 3 4" xfId="5144" xr:uid="{DE10839C-CFAD-4BB1-AEDB-3BA1B7D09041}"/>
    <cellStyle name="60% - Accent3 3 4" xfId="3421" xr:uid="{937809EB-440F-4E3D-A226-911761FE8B71}"/>
    <cellStyle name="60% - Accent3 3 4 2" xfId="10134" xr:uid="{EF8CD606-338F-4AFC-BD64-F9F5302CA949}"/>
    <cellStyle name="60% - Accent3 3 4 2 2" xfId="16827" xr:uid="{A9678C9D-AEB2-44BF-8F02-BFD5793375A0}"/>
    <cellStyle name="60% - Accent3 3 4 3" xfId="13420" xr:uid="{55F4A38A-0A22-437E-8255-0461CEB2350D}"/>
    <cellStyle name="60% - Accent3 3 4 4" xfId="6727" xr:uid="{F0A4A341-EC97-4023-B690-DA2FA303F1F6}"/>
    <cellStyle name="60% - Accent3 3 5" xfId="255" xr:uid="{F04F211E-8448-4D99-B7D5-B48F7C5FEFBB}"/>
    <cellStyle name="60% - Accent3 3 5 2" xfId="13661" xr:uid="{BDCB59E3-2CE5-409D-9976-AAB13E7798DA}"/>
    <cellStyle name="60% - Accent3 3 5 3" xfId="6968" xr:uid="{09491ECB-252E-468E-953B-91358B8D162C}"/>
    <cellStyle name="60% - Accent3 3 6" xfId="6848" xr:uid="{0411A830-6747-45BC-86F6-19E9CF41A51F}"/>
    <cellStyle name="60% - Accent3 3 6 2" xfId="13541" xr:uid="{EC6258B6-A617-4609-9988-1951693CBD08}"/>
    <cellStyle name="60% - Accent3 3 7" xfId="10254" xr:uid="{CF79D844-D565-413C-B3BB-47EB47C3EDB7}"/>
    <cellStyle name="60% - Accent3 3 8" xfId="3561" xr:uid="{805139B3-2F67-4277-B48B-004776A70E1F}"/>
    <cellStyle name="60% - Accent3 4" xfId="154" xr:uid="{57D6D737-BC38-4BF4-8361-941C2A98C900}"/>
    <cellStyle name="60% - Accent3 4 2" xfId="1857" xr:uid="{B94C5B69-4252-46C8-9660-C3D007591AF3}"/>
    <cellStyle name="60% - Accent3 4 2 2" xfId="8570" xr:uid="{D45C9074-8720-47E0-98D0-C327A99E9BCD}"/>
    <cellStyle name="60% - Accent3 4 2 2 2" xfId="15263" xr:uid="{3C8F5FC9-66B5-4C69-A780-493DE0B92D41}"/>
    <cellStyle name="60% - Accent3 4 2 3" xfId="11856" xr:uid="{E0AF6EDF-871A-4161-954F-C947A0D99A62}"/>
    <cellStyle name="60% - Accent3 4 2 4" xfId="5163" xr:uid="{B5CB3C4C-C78B-4979-A7B1-EB8833BB10D4}"/>
    <cellStyle name="60% - Accent3 4 3" xfId="3440" xr:uid="{65640B29-0258-4659-BA82-B7250413269F}"/>
    <cellStyle name="60% - Accent3 4 3 2" xfId="10153" xr:uid="{A3041A89-CC4D-4F22-85BD-683425EC0260}"/>
    <cellStyle name="60% - Accent3 4 3 2 2" xfId="16846" xr:uid="{396FE823-95F5-4CF1-9C49-D1EE502B937A}"/>
    <cellStyle name="60% - Accent3 4 3 3" xfId="13439" xr:uid="{9E37A7E9-A2F2-4968-83D2-7DFB1CDF34BF}"/>
    <cellStyle name="60% - Accent3 4 3 4" xfId="6746" xr:uid="{A00AFED1-0A59-4BBE-83AD-FB3262F6005F}"/>
    <cellStyle name="60% - Accent3 4 4" xfId="274" xr:uid="{5B3DC9B8-3925-491F-B578-552B99B3F0C6}"/>
    <cellStyle name="60% - Accent3 4 4 2" xfId="13680" xr:uid="{3F7D308C-364C-44B7-AF8B-1D7FD8A36134}"/>
    <cellStyle name="60% - Accent3 4 4 3" xfId="6987" xr:uid="{F1CA4A1F-0C9F-4E77-BB5A-808BE7700F74}"/>
    <cellStyle name="60% - Accent3 4 5" xfId="6867" xr:uid="{AF44B543-ED7E-4149-900A-4497B3942844}"/>
    <cellStyle name="60% - Accent3 4 5 2" xfId="13560" xr:uid="{F01A6AAD-D353-4E63-A1BB-18ADDAD3678B}"/>
    <cellStyle name="60% - Accent3 4 6" xfId="10273" xr:uid="{BB25C26B-E65F-4A79-8D83-39FD27D614CA}"/>
    <cellStyle name="60% - Accent3 4 7" xfId="3580" xr:uid="{15159F02-D18F-4850-A6CE-866155638DEB}"/>
    <cellStyle name="60% - Accent3 5" xfId="3460" xr:uid="{A3E6E9D0-5225-4CEC-88F9-F1BEB51F3443}"/>
    <cellStyle name="60% - Accent3 6" xfId="16865" xr:uid="{0ED5FEAE-4CFD-40F5-A290-5B0B1183E4AB}"/>
    <cellStyle name="60% - Accent3 7" xfId="16884" xr:uid="{33CC7984-D55E-4DC1-AFEE-5B7A5EB968B9}"/>
    <cellStyle name="60% - Accent3 8" xfId="16903" xr:uid="{AFFCDBF2-1BF5-4856-B8AA-1BC6CB78B1C2}"/>
    <cellStyle name="60% - Accent3 9" xfId="37" xr:uid="{9F7F2365-4FFE-45D4-AD01-871D9896EDFD}"/>
    <cellStyle name="60% - Accent4 2" xfId="120" xr:uid="{1783EDAC-CF59-4920-BBFE-5B1A52B90A00}"/>
    <cellStyle name="60% - Accent4 2 10" xfId="1825" xr:uid="{19AC061B-96D2-4FCC-B754-853CA8F395E8}"/>
    <cellStyle name="60% - Accent4 2 10 2" xfId="8538" xr:uid="{4DAA3C0B-A17E-4FC1-8908-7A0E8B3F8E38}"/>
    <cellStyle name="60% - Accent4 2 10 2 2" xfId="15231" xr:uid="{E4D080C4-DE2E-4C44-83F0-2D867F6F0176}"/>
    <cellStyle name="60% - Accent4 2 10 3" xfId="11824" xr:uid="{B442837E-6613-4EA9-9F64-8D3275A02767}"/>
    <cellStyle name="60% - Accent4 2 10 4" xfId="5131" xr:uid="{88678C0A-7BDB-438C-BD9A-D7691C0ADFD8}"/>
    <cellStyle name="60% - Accent4 2 11" xfId="3408" xr:uid="{53D1FC9A-90E5-4156-8A24-0F19B27834F8}"/>
    <cellStyle name="60% - Accent4 2 11 2" xfId="10121" xr:uid="{54F87758-6D04-4959-BB7C-BDD1F027FC9D}"/>
    <cellStyle name="60% - Accent4 2 11 2 2" xfId="16814" xr:uid="{4E91226B-A155-4A84-A424-0B687EA5CD66}"/>
    <cellStyle name="60% - Accent4 2 11 3" xfId="13407" xr:uid="{DCB8DB0D-8450-4D35-AF8F-8C46778E1DEE}"/>
    <cellStyle name="60% - Accent4 2 11 4" xfId="6714" xr:uid="{EA82EA92-E9AB-44BD-9E84-0418ABA144E6}"/>
    <cellStyle name="60% - Accent4 2 12" xfId="242" xr:uid="{50B638DE-D9A0-4F1C-B313-2AA4CA06C01E}"/>
    <cellStyle name="60% - Accent4 2 12 2" xfId="13648" xr:uid="{C97D166E-6A19-401D-A7DF-BCACE1C564B1}"/>
    <cellStyle name="60% - Accent4 2 12 3" xfId="6955" xr:uid="{C9115605-6262-4B95-A87E-1F641A2D221B}"/>
    <cellStyle name="60% - Accent4 2 13" xfId="6835" xr:uid="{ED5F2BD4-488E-47DD-AD2B-5AE0F83AD91D}"/>
    <cellStyle name="60% - Accent4 2 13 2" xfId="13528" xr:uid="{B3EDCA87-A775-4C2F-BC8D-1925CD35E156}"/>
    <cellStyle name="60% - Accent4 2 14" xfId="10241" xr:uid="{611A2E75-A2E1-4416-8733-49423BDA97BB}"/>
    <cellStyle name="60% - Accent4 2 15" xfId="3548" xr:uid="{91E44070-2363-4DF0-ACC7-35B447C3804D}"/>
    <cellStyle name="60% - Accent4 2 2" xfId="762" xr:uid="{8A6600F0-3D97-4DE0-80CC-DED86BB18E5C}"/>
    <cellStyle name="60% - Accent4 2 2 2" xfId="1019" xr:uid="{7677AD40-162D-4759-B10D-30A01F01F068}"/>
    <cellStyle name="60% - Accent4 2 2 2 2" xfId="1699" xr:uid="{EEDA57F5-0D0E-458A-A6FA-E971BAC79BE5}"/>
    <cellStyle name="60% - Accent4 2 2 2 2 2" xfId="3282" xr:uid="{B53E07FA-C5A9-48E4-A3B6-C5A95D835FE1}"/>
    <cellStyle name="60% - Accent4 2 2 2 2 2 2" xfId="9995" xr:uid="{1B81EAFC-B690-49CC-AFE1-8112BAD23E25}"/>
    <cellStyle name="60% - Accent4 2 2 2 2 2 2 2" xfId="16688" xr:uid="{555857D8-5A8F-48DA-A10D-566957306555}"/>
    <cellStyle name="60% - Accent4 2 2 2 2 2 3" xfId="13281" xr:uid="{29E3AF40-64AC-4D24-9EF9-131E22DAF04E}"/>
    <cellStyle name="60% - Accent4 2 2 2 2 2 4" xfId="6588" xr:uid="{8E21F3E7-A967-4139-9CA0-5850EA3214EF}"/>
    <cellStyle name="60% - Accent4 2 2 2 2 3" xfId="8412" xr:uid="{BA9B7264-1CB7-4DD0-8E47-01086AB86284}"/>
    <cellStyle name="60% - Accent4 2 2 2 2 3 2" xfId="15105" xr:uid="{E42463B8-6802-4CDF-A010-7EDD8D38AB7B}"/>
    <cellStyle name="60% - Accent4 2 2 2 2 4" xfId="11698" xr:uid="{83099472-CE05-4B89-AC99-3E5D387926AD}"/>
    <cellStyle name="60% - Accent4 2 2 2 2 5" xfId="5005" xr:uid="{94462BDE-4127-4ED7-8C4D-DA07721418AA}"/>
    <cellStyle name="60% - Accent4 2 2 2 3" xfId="2602" xr:uid="{E73FBC37-BE36-4939-9606-0761A61DD92E}"/>
    <cellStyle name="60% - Accent4 2 2 2 3 2" xfId="9315" xr:uid="{0EE9E374-BD60-47F0-9B4C-3F966E4B185E}"/>
    <cellStyle name="60% - Accent4 2 2 2 3 2 2" xfId="16008" xr:uid="{D49BA653-B435-4D6E-A9D6-A24448069568}"/>
    <cellStyle name="60% - Accent4 2 2 2 3 3" xfId="12601" xr:uid="{B5F3BFF7-07A8-4461-A12B-639AC2D9C27F}"/>
    <cellStyle name="60% - Accent4 2 2 2 3 4" xfId="5908" xr:uid="{67827EE8-097D-4C58-B388-67FE9E7F1183}"/>
    <cellStyle name="60% - Accent4 2 2 2 4" xfId="7732" xr:uid="{22F5C039-79B5-4AE4-A1FF-171AFECCB393}"/>
    <cellStyle name="60% - Accent4 2 2 2 4 2" xfId="14425" xr:uid="{0F5510C7-0DD0-4AC6-8939-162808853477}"/>
    <cellStyle name="60% - Accent4 2 2 2 5" xfId="11018" xr:uid="{08CDBF42-9A1E-4DC3-97B2-6375E3C512BE}"/>
    <cellStyle name="60% - Accent4 2 2 2 6" xfId="4325" xr:uid="{8178A756-07B7-4CA0-92F0-68BA3A2F5B88}"/>
    <cellStyle name="60% - Accent4 2 2 3" xfId="1442" xr:uid="{6778E83A-8F5B-4F5E-992D-83DE38213097}"/>
    <cellStyle name="60% - Accent4 2 2 3 2" xfId="3025" xr:uid="{49666F2E-395D-4306-B3C5-5F25A2B32035}"/>
    <cellStyle name="60% - Accent4 2 2 3 2 2" xfId="9738" xr:uid="{BAA0A241-1A07-43E7-8895-159A2FAA4FA3}"/>
    <cellStyle name="60% - Accent4 2 2 3 2 2 2" xfId="16431" xr:uid="{6A0533C5-B957-499F-BE6F-94066E987818}"/>
    <cellStyle name="60% - Accent4 2 2 3 2 3" xfId="13024" xr:uid="{ABEDAB5B-1454-438D-8A02-F9CC75F7334A}"/>
    <cellStyle name="60% - Accent4 2 2 3 2 4" xfId="6331" xr:uid="{4B7AD3B0-87C5-487D-B23B-F36FCEFB867A}"/>
    <cellStyle name="60% - Accent4 2 2 3 3" xfId="8155" xr:uid="{EB795EFB-941C-42E8-BAA4-2B09C1093C92}"/>
    <cellStyle name="60% - Accent4 2 2 3 3 2" xfId="14848" xr:uid="{7576CBDA-53A0-4437-B3AE-91F1BA92FF5B}"/>
    <cellStyle name="60% - Accent4 2 2 3 4" xfId="11441" xr:uid="{7EC71436-DAEE-44ED-9676-9335AD150BB5}"/>
    <cellStyle name="60% - Accent4 2 2 3 5" xfId="4748" xr:uid="{48C5FA7C-BC4D-49CD-9D8B-F3C6E640867F}"/>
    <cellStyle name="60% - Accent4 2 2 4" xfId="2345" xr:uid="{21E86503-A877-42C1-A9C3-FA4281FC80A4}"/>
    <cellStyle name="60% - Accent4 2 2 4 2" xfId="9058" xr:uid="{AF8F3FAF-13C7-4E59-8B07-3ED47EB7CEE7}"/>
    <cellStyle name="60% - Accent4 2 2 4 2 2" xfId="15751" xr:uid="{2AF5B68D-B632-432B-BDA8-EAAED4370C40}"/>
    <cellStyle name="60% - Accent4 2 2 4 3" xfId="12344" xr:uid="{40CFA1E8-4508-48AF-84A5-3ABD4F3FD4E7}"/>
    <cellStyle name="60% - Accent4 2 2 4 4" xfId="5651" xr:uid="{66E05B9E-8519-47C5-9273-E74C00BDD5FD}"/>
    <cellStyle name="60% - Accent4 2 2 5" xfId="7475" xr:uid="{0164984E-F313-4447-BD1D-EAC5C3B1DDA4}"/>
    <cellStyle name="60% - Accent4 2 2 5 2" xfId="14168" xr:uid="{358C0480-C960-4E72-8376-942FB755225C}"/>
    <cellStyle name="60% - Accent4 2 2 6" xfId="10761" xr:uid="{966DE711-CBDD-487F-B9E0-C54D8BE56C18}"/>
    <cellStyle name="60% - Accent4 2 2 7" xfId="4068" xr:uid="{33D9A7B1-F243-40A2-8BB6-56EF131B7A44}"/>
    <cellStyle name="60% - Accent4 2 3" xfId="761" xr:uid="{A3A6D7F3-ACDE-4E1B-A60A-4CD01A4B0161}"/>
    <cellStyle name="60% - Accent4 2 3 2" xfId="1018" xr:uid="{FC2FE17A-92C7-45B1-A929-EAB7AD12E7B2}"/>
    <cellStyle name="60% - Accent4 2 3 2 2" xfId="1698" xr:uid="{B235EB6B-004E-4399-B551-1A6F18D26632}"/>
    <cellStyle name="60% - Accent4 2 3 2 2 2" xfId="3281" xr:uid="{ED63B277-3ADC-47E9-B2DD-D4143418CA4F}"/>
    <cellStyle name="60% - Accent4 2 3 2 2 2 2" xfId="9994" xr:uid="{1688B04D-3370-4CCE-B458-7EF5D0F2AAE5}"/>
    <cellStyle name="60% - Accent4 2 3 2 2 2 2 2" xfId="16687" xr:uid="{32B814F6-C015-468D-B155-D0D2C119A0AE}"/>
    <cellStyle name="60% - Accent4 2 3 2 2 2 3" xfId="13280" xr:uid="{C769304F-E914-417B-93EF-DED755021C68}"/>
    <cellStyle name="60% - Accent4 2 3 2 2 2 4" xfId="6587" xr:uid="{BEDCDEF9-A572-47CD-B92D-F6533D9AF7F9}"/>
    <cellStyle name="60% - Accent4 2 3 2 2 3" xfId="8411" xr:uid="{7F893365-E4D7-45B6-B141-48AE944A1071}"/>
    <cellStyle name="60% - Accent4 2 3 2 2 3 2" xfId="15104" xr:uid="{1C336CE6-EDE2-48A1-BFAB-CABD46EE27D7}"/>
    <cellStyle name="60% - Accent4 2 3 2 2 4" xfId="11697" xr:uid="{22C541A0-8956-4D7A-9DC0-68585F8857D8}"/>
    <cellStyle name="60% - Accent4 2 3 2 2 5" xfId="5004" xr:uid="{15AAF00E-978D-415A-B284-8D267856E2E4}"/>
    <cellStyle name="60% - Accent4 2 3 2 3" xfId="2601" xr:uid="{8DA9CDDC-67B7-47D3-B935-F83F7DF342AC}"/>
    <cellStyle name="60% - Accent4 2 3 2 3 2" xfId="9314" xr:uid="{CFF16D14-0362-4B6C-90CB-319A96FB3371}"/>
    <cellStyle name="60% - Accent4 2 3 2 3 2 2" xfId="16007" xr:uid="{74584871-F3AB-41DA-9F4F-CEB68CACB9BB}"/>
    <cellStyle name="60% - Accent4 2 3 2 3 3" xfId="12600" xr:uid="{F945EEA4-223F-4DC0-BD08-68D4FE5AD599}"/>
    <cellStyle name="60% - Accent4 2 3 2 3 4" xfId="5907" xr:uid="{E1FCC572-B377-4EAD-8160-C8FFBD736E2C}"/>
    <cellStyle name="60% - Accent4 2 3 2 4" xfId="7731" xr:uid="{D2799726-D7D7-4FA9-9F3A-24CE803525A3}"/>
    <cellStyle name="60% - Accent4 2 3 2 4 2" xfId="14424" xr:uid="{8C2193F5-8DD7-4619-A436-9E7A7D8D1CF9}"/>
    <cellStyle name="60% - Accent4 2 3 2 5" xfId="11017" xr:uid="{3815A820-E6CC-49E5-82E5-59FB9EDF1B9F}"/>
    <cellStyle name="60% - Accent4 2 3 2 6" xfId="4324" xr:uid="{46CF4C3C-3AE3-4341-B50A-00D8B0C54BD2}"/>
    <cellStyle name="60% - Accent4 2 3 3" xfId="1441" xr:uid="{B18E238B-A597-48B3-859B-A5A16CC880CC}"/>
    <cellStyle name="60% - Accent4 2 3 3 2" xfId="3024" xr:uid="{AC44C2F0-6376-4A47-AD1D-AB1605507800}"/>
    <cellStyle name="60% - Accent4 2 3 3 2 2" xfId="9737" xr:uid="{A03D3AB0-578B-4313-B251-2AA23A7BF638}"/>
    <cellStyle name="60% - Accent4 2 3 3 2 2 2" xfId="16430" xr:uid="{4AAE3832-2822-4808-8CBA-14375D4BF156}"/>
    <cellStyle name="60% - Accent4 2 3 3 2 3" xfId="13023" xr:uid="{B65B2BED-8EC0-44A8-90D8-7F1F468831B0}"/>
    <cellStyle name="60% - Accent4 2 3 3 2 4" xfId="6330" xr:uid="{9A3345E6-B9C0-4196-822B-17FE802C5B02}"/>
    <cellStyle name="60% - Accent4 2 3 3 3" xfId="8154" xr:uid="{A17945A6-A828-4A09-8C62-AD49C79A2BEF}"/>
    <cellStyle name="60% - Accent4 2 3 3 3 2" xfId="14847" xr:uid="{7631FA97-E3C4-425F-AE4C-A7DC62BE35F0}"/>
    <cellStyle name="60% - Accent4 2 3 3 4" xfId="11440" xr:uid="{14F1DA2E-9149-4404-8358-416750D85235}"/>
    <cellStyle name="60% - Accent4 2 3 3 5" xfId="4747" xr:uid="{4BB80A6A-E366-446B-9485-DA7EB17F1D32}"/>
    <cellStyle name="60% - Accent4 2 3 4" xfId="2344" xr:uid="{9F243054-8DFC-4787-BA63-4AA0C44574DD}"/>
    <cellStyle name="60% - Accent4 2 3 4 2" xfId="9057" xr:uid="{35F3C1E8-6714-4EEC-9738-475F54FCEA72}"/>
    <cellStyle name="60% - Accent4 2 3 4 2 2" xfId="15750" xr:uid="{273F50EB-31F1-4B8F-BF96-5BF8F371B982}"/>
    <cellStyle name="60% - Accent4 2 3 4 3" xfId="12343" xr:uid="{D8787F8F-EA88-4044-B841-A6E52B8E09A7}"/>
    <cellStyle name="60% - Accent4 2 3 4 4" xfId="5650" xr:uid="{F748D21E-8EBD-4201-B83D-3AA54013DBB0}"/>
    <cellStyle name="60% - Accent4 2 3 5" xfId="7474" xr:uid="{01990D89-9A38-4EE9-9DE1-72586C050B03}"/>
    <cellStyle name="60% - Accent4 2 3 5 2" xfId="14167" xr:uid="{B0CB65AA-A397-42BA-A01B-160382149378}"/>
    <cellStyle name="60% - Accent4 2 3 6" xfId="10760" xr:uid="{BEC528F6-FCD4-433C-B35C-7BC50D00D3EE}"/>
    <cellStyle name="60% - Accent4 2 3 7" xfId="4067" xr:uid="{15C1D197-E96B-430D-9E64-927B5CB1678C}"/>
    <cellStyle name="60% - Accent4 2 4" xfId="631" xr:uid="{032C3D8E-11C2-490A-B53F-E43B86C01404}"/>
    <cellStyle name="60% - Accent4 2 4 2" xfId="1311" xr:uid="{6C848CFF-FE60-4344-A1EB-DDED6C9488C3}"/>
    <cellStyle name="60% - Accent4 2 4 2 2" xfId="2894" xr:uid="{70127121-4500-4B07-9B7A-9E3499E5F0B3}"/>
    <cellStyle name="60% - Accent4 2 4 2 2 2" xfId="9607" xr:uid="{E355B7F2-BC0F-40D0-B73D-AB47AD0E3A1C}"/>
    <cellStyle name="60% - Accent4 2 4 2 2 2 2" xfId="16300" xr:uid="{49B2473F-2E10-4312-957C-D6E36BA1398E}"/>
    <cellStyle name="60% - Accent4 2 4 2 2 3" xfId="12893" xr:uid="{AF603526-0F2D-487A-9CE1-F090A421135F}"/>
    <cellStyle name="60% - Accent4 2 4 2 2 4" xfId="6200" xr:uid="{F6040C8C-FCFD-4E08-AA5E-0ACEE3580139}"/>
    <cellStyle name="60% - Accent4 2 4 2 3" xfId="8024" xr:uid="{E9A2294A-CD3A-40E1-B32E-6219846DA0C3}"/>
    <cellStyle name="60% - Accent4 2 4 2 3 2" xfId="14717" xr:uid="{15FCDFBA-392B-4371-A377-B05D2E10DA59}"/>
    <cellStyle name="60% - Accent4 2 4 2 4" xfId="11310" xr:uid="{165BC6EA-AF48-4E70-BE23-258BC2E64941}"/>
    <cellStyle name="60% - Accent4 2 4 2 5" xfId="4617" xr:uid="{4AD1A0E7-CDA3-423A-AAD6-B0AD92FA4C6A}"/>
    <cellStyle name="60% - Accent4 2 4 3" xfId="2214" xr:uid="{905620BC-64B9-43D3-9D05-9DA3F734A5F7}"/>
    <cellStyle name="60% - Accent4 2 4 3 2" xfId="8927" xr:uid="{6643F98A-BFDF-4FC3-9365-BAE69BC45042}"/>
    <cellStyle name="60% - Accent4 2 4 3 2 2" xfId="15620" xr:uid="{BB305EF1-DCBE-447C-9621-C8605D402A49}"/>
    <cellStyle name="60% - Accent4 2 4 3 3" xfId="12213" xr:uid="{A468107A-1786-4760-920D-6CFECB7787B9}"/>
    <cellStyle name="60% - Accent4 2 4 3 4" xfId="5520" xr:uid="{B5441DA7-255F-4A9A-A345-DC243BC72930}"/>
    <cellStyle name="60% - Accent4 2 4 4" xfId="7344" xr:uid="{46353E01-6474-449B-95B6-BB3C4A2A28D3}"/>
    <cellStyle name="60% - Accent4 2 4 4 2" xfId="14037" xr:uid="{FF62BFE1-C11F-4EE9-B1DD-A7B858DB41F9}"/>
    <cellStyle name="60% - Accent4 2 4 5" xfId="10630" xr:uid="{F8F585A8-6C17-4142-8CDF-F021D05DDEAF}"/>
    <cellStyle name="60% - Accent4 2 4 6" xfId="3937" xr:uid="{104CA840-2FAD-4A6D-8F5D-EA6B2516258E}"/>
    <cellStyle name="60% - Accent4 2 5" xfId="888" xr:uid="{43FEA1D0-33C3-44F3-AD9D-EC958B23EA68}"/>
    <cellStyle name="60% - Accent4 2 5 2" xfId="1568" xr:uid="{A3B7F8D0-C384-4556-A991-55DC10F48B5B}"/>
    <cellStyle name="60% - Accent4 2 5 2 2" xfId="3151" xr:uid="{547297F4-ACF6-4498-8722-9CDDF50C2C72}"/>
    <cellStyle name="60% - Accent4 2 5 2 2 2" xfId="9864" xr:uid="{5BD42C64-06B1-4122-BBFB-14B42B001F0A}"/>
    <cellStyle name="60% - Accent4 2 5 2 2 2 2" xfId="16557" xr:uid="{BCB93B69-9FBC-4C36-BACF-C11C5D935571}"/>
    <cellStyle name="60% - Accent4 2 5 2 2 3" xfId="13150" xr:uid="{E7B4E904-1F98-49C8-870C-7C3BAD6045B6}"/>
    <cellStyle name="60% - Accent4 2 5 2 2 4" xfId="6457" xr:uid="{47AD3F68-1DAC-415C-9237-E24293919988}"/>
    <cellStyle name="60% - Accent4 2 5 2 3" xfId="8281" xr:uid="{D1644E3A-F16A-4566-BB54-C34D85A51D06}"/>
    <cellStyle name="60% - Accent4 2 5 2 3 2" xfId="14974" xr:uid="{6CE79067-25A8-4E59-9B69-EEDE1C83C13D}"/>
    <cellStyle name="60% - Accent4 2 5 2 4" xfId="11567" xr:uid="{1DA405D6-51FA-437F-B69B-F1138F42C494}"/>
    <cellStyle name="60% - Accent4 2 5 2 5" xfId="4874" xr:uid="{ED893564-3993-493C-A51D-AE7DE3F012C8}"/>
    <cellStyle name="60% - Accent4 2 5 3" xfId="2471" xr:uid="{A1F871B3-3EC0-4168-843B-AE0FB2FAF995}"/>
    <cellStyle name="60% - Accent4 2 5 3 2" xfId="9184" xr:uid="{98F4CE43-DF88-4C98-87D7-FEC45467E70E}"/>
    <cellStyle name="60% - Accent4 2 5 3 2 2" xfId="15877" xr:uid="{30C547B2-A7CC-493F-A6CF-E816EF648E09}"/>
    <cellStyle name="60% - Accent4 2 5 3 3" xfId="12470" xr:uid="{32AC9744-7272-4CDC-BEC3-168DC83143EF}"/>
    <cellStyle name="60% - Accent4 2 5 3 4" xfId="5777" xr:uid="{39F62112-1690-40A8-9083-DE98AC6ED727}"/>
    <cellStyle name="60% - Accent4 2 5 4" xfId="7601" xr:uid="{AAF82FE9-8063-4657-9E99-96A90CAD164A}"/>
    <cellStyle name="60% - Accent4 2 5 4 2" xfId="14294" xr:uid="{7E39166A-377C-49DC-828B-16896CFE9FDF}"/>
    <cellStyle name="60% - Accent4 2 5 5" xfId="10887" xr:uid="{6F69F30B-85D4-491A-82FF-0CAAF1CBF9C3}"/>
    <cellStyle name="60% - Accent4 2 5 6" xfId="4194" xr:uid="{9F72B9DA-8254-4E11-A271-339BA615D457}"/>
    <cellStyle name="60% - Accent4 2 6" xfId="548" xr:uid="{924FF1C8-CFA4-4EDC-82EB-B8AC191869BB}"/>
    <cellStyle name="60% - Accent4 2 6 2" xfId="1228" xr:uid="{D9156573-C90D-4A52-8CAC-04D0C575B724}"/>
    <cellStyle name="60% - Accent4 2 6 2 2" xfId="2811" xr:uid="{F363895D-BF88-46B0-8774-977937469DDC}"/>
    <cellStyle name="60% - Accent4 2 6 2 2 2" xfId="9524" xr:uid="{F5A760EA-0E4F-488E-AD45-86091F67B6F0}"/>
    <cellStyle name="60% - Accent4 2 6 2 2 2 2" xfId="16217" xr:uid="{25474769-FEA8-4A74-B3B3-51EF36C8F164}"/>
    <cellStyle name="60% - Accent4 2 6 2 2 3" xfId="12810" xr:uid="{7E682EA5-E0CF-40DC-B953-7F280C7E4EE4}"/>
    <cellStyle name="60% - Accent4 2 6 2 2 4" xfId="6117" xr:uid="{A28C293E-D109-4E4E-B67F-A4FBA2BC4756}"/>
    <cellStyle name="60% - Accent4 2 6 2 3" xfId="7941" xr:uid="{C2406A8B-5675-4108-8508-07F008AA8BCC}"/>
    <cellStyle name="60% - Accent4 2 6 2 3 2" xfId="14634" xr:uid="{048E3CF8-764B-4C6D-B492-31880DE80998}"/>
    <cellStyle name="60% - Accent4 2 6 2 4" xfId="11227" xr:uid="{E561F00E-8996-49D5-817B-2CD90637904A}"/>
    <cellStyle name="60% - Accent4 2 6 2 5" xfId="4534" xr:uid="{0C9ACD9A-C733-4F3C-8F8F-CFF5BB0E0334}"/>
    <cellStyle name="60% - Accent4 2 6 3" xfId="2131" xr:uid="{636B9188-D85A-4406-9ED0-7EDFFC868AA3}"/>
    <cellStyle name="60% - Accent4 2 6 3 2" xfId="8844" xr:uid="{0C4AFF81-8C4C-4779-9932-717EC9C3D15E}"/>
    <cellStyle name="60% - Accent4 2 6 3 2 2" xfId="15537" xr:uid="{72B8B899-CD6C-42DE-802A-993F43F37AD7}"/>
    <cellStyle name="60% - Accent4 2 6 3 3" xfId="12130" xr:uid="{08DA4FCC-B02A-4DA7-A9D0-260F4606057F}"/>
    <cellStyle name="60% - Accent4 2 6 3 4" xfId="5437" xr:uid="{E00F7A62-ED89-4A92-A92E-B4823B599B89}"/>
    <cellStyle name="60% - Accent4 2 6 4" xfId="7261" xr:uid="{C6BF038F-A096-44E0-8167-8824A0639BC4}"/>
    <cellStyle name="60% - Accent4 2 6 4 2" xfId="13954" xr:uid="{94C1B101-3057-4048-85FD-992CB9BE8F2C}"/>
    <cellStyle name="60% - Accent4 2 6 5" xfId="10547" xr:uid="{10C99CF3-6592-4507-A371-F842ABA651D1}"/>
    <cellStyle name="60% - Accent4 2 6 6" xfId="3854" xr:uid="{F038329B-A616-4B4B-B083-5520BF8951FA}"/>
    <cellStyle name="60% - Accent4 2 7" xfId="449" xr:uid="{5F2FA052-0706-40DA-A85E-D189CC79DBAA}"/>
    <cellStyle name="60% - Accent4 2 7 2" xfId="2032" xr:uid="{A4FE21B6-F3FD-4B1C-B578-D838BCC0B66E}"/>
    <cellStyle name="60% - Accent4 2 7 2 2" xfId="8745" xr:uid="{92051943-C4C9-4E03-9ABD-A47794624148}"/>
    <cellStyle name="60% - Accent4 2 7 2 2 2" xfId="15438" xr:uid="{5E5B360D-E5BC-4B71-9C4E-8DDB49DB3435}"/>
    <cellStyle name="60% - Accent4 2 7 2 3" xfId="12031" xr:uid="{7719E560-4F0E-4399-9D44-0FBCD8F26961}"/>
    <cellStyle name="60% - Accent4 2 7 2 4" xfId="5338" xr:uid="{7DA24ADA-E880-41C1-8D13-C024EFCA0A1D}"/>
    <cellStyle name="60% - Accent4 2 7 3" xfId="7162" xr:uid="{AC91C5C8-18DB-4A98-A3ED-C2DDD9AE9251}"/>
    <cellStyle name="60% - Accent4 2 7 3 2" xfId="13855" xr:uid="{D7CDA877-C7CC-41AF-B290-9DD8DB99F32E}"/>
    <cellStyle name="60% - Accent4 2 7 4" xfId="10448" xr:uid="{56810378-F357-4681-93BC-2BE34A1763C2}"/>
    <cellStyle name="60% - Accent4 2 7 5" xfId="3755" xr:uid="{58C6CCCB-E691-47F5-9038-E47ABE5065E6}"/>
    <cellStyle name="60% - Accent4 2 8" xfId="1129" xr:uid="{5C06BCBA-D5F2-437D-8B06-967EA57AEEE0}"/>
    <cellStyle name="60% - Accent4 2 8 2" xfId="2712" xr:uid="{F4CE502E-2930-4D7C-90C2-15CC6F1FE794}"/>
    <cellStyle name="60% - Accent4 2 8 2 2" xfId="9425" xr:uid="{E7290A70-5DFA-4921-991D-8DB0C41EDEDA}"/>
    <cellStyle name="60% - Accent4 2 8 2 2 2" xfId="16118" xr:uid="{3605C705-C46F-45C6-84AA-DFBAA84037BA}"/>
    <cellStyle name="60% - Accent4 2 8 2 3" xfId="12711" xr:uid="{7E4B33BA-C949-4CB8-93AE-8CAD026EFCAE}"/>
    <cellStyle name="60% - Accent4 2 8 2 4" xfId="6018" xr:uid="{62BC092C-E194-4135-85A4-1374BD11DF71}"/>
    <cellStyle name="60% - Accent4 2 8 3" xfId="7842" xr:uid="{ABABCC1B-9C78-42EA-A462-0D7EE0AB3178}"/>
    <cellStyle name="60% - Accent4 2 8 3 2" xfId="14535" xr:uid="{2B17B1AC-EA87-4190-8492-BC0DCA0302ED}"/>
    <cellStyle name="60% - Accent4 2 8 4" xfId="11128" xr:uid="{A5503BC4-9DBD-48B1-8200-4E689B15B967}"/>
    <cellStyle name="60% - Accent4 2 8 5" xfId="4435" xr:uid="{1D594708-7459-492C-81CF-1BDC5FDA561B}"/>
    <cellStyle name="60% - Accent4 2 9" xfId="363" xr:uid="{6A6618B6-2E07-4FF9-A5D3-5E2D7B157C40}"/>
    <cellStyle name="60% - Accent4 2 9 2" xfId="1946" xr:uid="{AFE5D3ED-6D55-49E6-B10B-754224BD81A8}"/>
    <cellStyle name="60% - Accent4 2 9 2 2" xfId="8659" xr:uid="{F13C42C5-C680-4860-8C51-7F199AB8FF05}"/>
    <cellStyle name="60% - Accent4 2 9 2 2 2" xfId="15352" xr:uid="{5489BB9F-E0B6-4227-BBC6-B50222E04D80}"/>
    <cellStyle name="60% - Accent4 2 9 2 3" xfId="11945" xr:uid="{B6B17452-B6ED-450A-A398-94A622A19B7C}"/>
    <cellStyle name="60% - Accent4 2 9 2 4" xfId="5252" xr:uid="{13442800-DD67-4838-88A8-587C1226BADD}"/>
    <cellStyle name="60% - Accent4 2 9 3" xfId="7076" xr:uid="{CB924C06-A2F4-4244-A033-66E641373B20}"/>
    <cellStyle name="60% - Accent4 2 9 3 2" xfId="13769" xr:uid="{F5D01BBB-8A78-4D61-853D-7283C5641AED}"/>
    <cellStyle name="60% - Accent4 2 9 4" xfId="10362" xr:uid="{34C28025-4955-4BB1-8280-44D2808AB098}"/>
    <cellStyle name="60% - Accent4 2 9 5" xfId="3669" xr:uid="{32229728-7E05-48CD-8661-D49848CAC287}"/>
    <cellStyle name="60% - Accent4 3" xfId="138" xr:uid="{87137D18-B758-4FD2-8CD6-58901A841C3C}"/>
    <cellStyle name="60% - Accent4 3 2" xfId="379" xr:uid="{011A5CFA-AA9A-414F-ABCA-41A4AC9015A4}"/>
    <cellStyle name="60% - Accent4 3 2 2" xfId="1962" xr:uid="{D84A277B-3C0A-4D31-9E41-E37AD29F170E}"/>
    <cellStyle name="60% - Accent4 3 2 2 2" xfId="8675" xr:uid="{3902003D-FABD-4B87-86C2-F829CA098907}"/>
    <cellStyle name="60% - Accent4 3 2 2 2 2" xfId="15368" xr:uid="{F48621F6-E05C-4E30-B217-9B009A43EAB5}"/>
    <cellStyle name="60% - Accent4 3 2 2 3" xfId="11961" xr:uid="{280CFEF2-A750-437D-AD0F-71A822C9F75E}"/>
    <cellStyle name="60% - Accent4 3 2 2 4" xfId="5268" xr:uid="{864752E5-ED8D-49F3-95D2-9F20823BA5C5}"/>
    <cellStyle name="60% - Accent4 3 2 3" xfId="7092" xr:uid="{10ADD39C-206B-421D-9036-FEFD393BFC4D}"/>
    <cellStyle name="60% - Accent4 3 2 3 2" xfId="13785" xr:uid="{C36748DF-1262-4D4C-B3F3-EBD231E0CBC7}"/>
    <cellStyle name="60% - Accent4 3 2 4" xfId="10378" xr:uid="{9CA93A63-96B8-4C14-80AB-BCCC6A0E7BE5}"/>
    <cellStyle name="60% - Accent4 3 2 5" xfId="3685" xr:uid="{4933B0C1-7C2F-4143-A24A-BDCF13E6569D}"/>
    <cellStyle name="60% - Accent4 3 3" xfId="1841" xr:uid="{AF939A50-34C3-4B50-A1AA-FFE059A91557}"/>
    <cellStyle name="60% - Accent4 3 3 2" xfId="8554" xr:uid="{CE15C912-7176-449D-8F4D-305EBF0B8F15}"/>
    <cellStyle name="60% - Accent4 3 3 2 2" xfId="15247" xr:uid="{8D282C70-C202-450C-8FE3-4E4C63AE4DFB}"/>
    <cellStyle name="60% - Accent4 3 3 3" xfId="11840" xr:uid="{B0CC665A-F4A2-4FE6-BB4E-5EAF5103EAAD}"/>
    <cellStyle name="60% - Accent4 3 3 4" xfId="5147" xr:uid="{C7587DEA-4835-4C74-A3F6-8DFAB1662E00}"/>
    <cellStyle name="60% - Accent4 3 4" xfId="3424" xr:uid="{9BE8F284-457F-41CD-A98D-AEF769AEBEF2}"/>
    <cellStyle name="60% - Accent4 3 4 2" xfId="10137" xr:uid="{7B36FD15-CE0C-47C1-A125-63B37736E63E}"/>
    <cellStyle name="60% - Accent4 3 4 2 2" xfId="16830" xr:uid="{21357A5E-C16C-415A-AF0D-5E73B71BE4B9}"/>
    <cellStyle name="60% - Accent4 3 4 3" xfId="13423" xr:uid="{4F1B0C60-9822-4EB9-9C36-7F28DEA2DA83}"/>
    <cellStyle name="60% - Accent4 3 4 4" xfId="6730" xr:uid="{A21A6D65-A320-4D65-AB80-675273FB3B4F}"/>
    <cellStyle name="60% - Accent4 3 5" xfId="258" xr:uid="{E596CE5A-D0CD-4183-A2F7-A0FE007FC490}"/>
    <cellStyle name="60% - Accent4 3 5 2" xfId="13664" xr:uid="{7F95CB50-F8A5-4B5B-A96A-AAAED14EE4FC}"/>
    <cellStyle name="60% - Accent4 3 5 3" xfId="6971" xr:uid="{5B54D3F3-9BB1-4D7F-8BF1-6F8D6538896C}"/>
    <cellStyle name="60% - Accent4 3 6" xfId="6851" xr:uid="{C5083C3D-4878-4B8D-9200-574356A92309}"/>
    <cellStyle name="60% - Accent4 3 6 2" xfId="13544" xr:uid="{7A0A4C26-A43E-4E5D-8E7B-769C612BD19A}"/>
    <cellStyle name="60% - Accent4 3 7" xfId="10257" xr:uid="{FBBF9C2D-469F-4C16-97B2-B536FD039369}"/>
    <cellStyle name="60% - Accent4 3 8" xfId="3564" xr:uid="{E091E816-8BB4-40AB-96D5-1DD972C50E3C}"/>
    <cellStyle name="60% - Accent4 4" xfId="157" xr:uid="{D89FF6E2-7FD1-4100-9840-B86C475CDC92}"/>
    <cellStyle name="60% - Accent4 4 2" xfId="1860" xr:uid="{7EF9163C-81C1-4DF7-8C79-2D01225EDAB5}"/>
    <cellStyle name="60% - Accent4 4 2 2" xfId="8573" xr:uid="{2FC51A64-04C0-4D02-96EC-446A752D3466}"/>
    <cellStyle name="60% - Accent4 4 2 2 2" xfId="15266" xr:uid="{A97F4020-BCE0-4E5D-8DB2-D8E12700E9E8}"/>
    <cellStyle name="60% - Accent4 4 2 3" xfId="11859" xr:uid="{DBCCF005-ED04-403A-885E-46CEB997D194}"/>
    <cellStyle name="60% - Accent4 4 2 4" xfId="5166" xr:uid="{594111FA-B5D2-4B7E-B70A-BB2C0C5866AF}"/>
    <cellStyle name="60% - Accent4 4 3" xfId="3443" xr:uid="{1797F591-6A91-4704-98AB-6186FD510EA5}"/>
    <cellStyle name="60% - Accent4 4 3 2" xfId="10156" xr:uid="{38089750-7E02-477A-B660-5C66CB6E1ABD}"/>
    <cellStyle name="60% - Accent4 4 3 2 2" xfId="16849" xr:uid="{7000DCF9-73C3-41F9-9267-4CEAAA16BF5C}"/>
    <cellStyle name="60% - Accent4 4 3 3" xfId="13442" xr:uid="{0B21EC90-5311-47DD-B501-A4ECB2B7D2D9}"/>
    <cellStyle name="60% - Accent4 4 3 4" xfId="6749" xr:uid="{6AA0AA9B-F4E0-4988-BA23-8A06DAB96E51}"/>
    <cellStyle name="60% - Accent4 4 4" xfId="277" xr:uid="{A97F8635-7D80-4C69-BD27-3BEC55410D70}"/>
    <cellStyle name="60% - Accent4 4 4 2" xfId="13683" xr:uid="{8A17B68B-89F4-4B61-906B-8671C6230A3B}"/>
    <cellStyle name="60% - Accent4 4 4 3" xfId="6990" xr:uid="{2B95692E-174D-4307-853A-90F56261E4FE}"/>
    <cellStyle name="60% - Accent4 4 5" xfId="6870" xr:uid="{86EE6EB7-5996-4448-8E1B-64D3D18D2EEE}"/>
    <cellStyle name="60% - Accent4 4 5 2" xfId="13563" xr:uid="{3F48D76A-2B0D-4B43-B4D2-BE1F62FA0DCA}"/>
    <cellStyle name="60% - Accent4 4 6" xfId="10276" xr:uid="{5A6E2401-DE8C-4EBE-A786-CD0992481AFA}"/>
    <cellStyle name="60% - Accent4 4 7" xfId="3583" xr:uid="{F28AE9EB-38EE-4A19-BDCC-DDD12D3C3F6B}"/>
    <cellStyle name="60% - Accent4 5" xfId="3463" xr:uid="{2FC7CE4C-D2D8-47CA-BFCF-9D500B890BD0}"/>
    <cellStyle name="60% - Accent4 6" xfId="16868" xr:uid="{43118DE0-F280-424A-A4E2-CF40E53B5600}"/>
    <cellStyle name="60% - Accent4 7" xfId="16887" xr:uid="{37FD0C72-C9FF-4306-B87B-6AE4A9B103FE}"/>
    <cellStyle name="60% - Accent4 8" xfId="16906" xr:uid="{1E426263-786C-4E77-85B0-331B0B4CE9CB}"/>
    <cellStyle name="60% - Accent4 9" xfId="41" xr:uid="{598E1873-E769-4172-B40A-D5B8BD14A69E}"/>
    <cellStyle name="60% - Accent5 2" xfId="121" xr:uid="{AABD7C82-3B05-4F41-AF62-908A2235B9F5}"/>
    <cellStyle name="60% - Accent5 2 10" xfId="1826" xr:uid="{FE278CE8-EC2B-489F-8544-EDC83BA5277D}"/>
    <cellStyle name="60% - Accent5 2 10 2" xfId="8539" xr:uid="{ED23D2AB-E11F-4295-8863-912AFE2F7BA3}"/>
    <cellStyle name="60% - Accent5 2 10 2 2" xfId="15232" xr:uid="{992639E8-F5D1-4FF8-AC82-0A58ABBF333D}"/>
    <cellStyle name="60% - Accent5 2 10 3" xfId="11825" xr:uid="{B1F62E12-676E-481C-8CE5-ABF43F36B4AB}"/>
    <cellStyle name="60% - Accent5 2 10 4" xfId="5132" xr:uid="{9705F85E-916A-4267-98C7-FB5407A52CD9}"/>
    <cellStyle name="60% - Accent5 2 11" xfId="3409" xr:uid="{0B64969A-CA27-4798-A82D-BA78BCCDAF1D}"/>
    <cellStyle name="60% - Accent5 2 11 2" xfId="10122" xr:uid="{2D324F81-F316-4F33-85AB-B97687C82AB1}"/>
    <cellStyle name="60% - Accent5 2 11 2 2" xfId="16815" xr:uid="{BC56017B-01B6-44A6-8EB0-6D5CBB9645E8}"/>
    <cellStyle name="60% - Accent5 2 11 3" xfId="13408" xr:uid="{A274FD32-8195-4179-9BC9-58DF7D04301E}"/>
    <cellStyle name="60% - Accent5 2 11 4" xfId="6715" xr:uid="{696E1561-FD2B-4008-9F7F-AF6C23A3B611}"/>
    <cellStyle name="60% - Accent5 2 12" xfId="243" xr:uid="{3E0EC5C5-C8C5-49EB-B05C-2B37BA3A41EF}"/>
    <cellStyle name="60% - Accent5 2 12 2" xfId="13649" xr:uid="{A01032CC-5D26-4078-A3D1-2986881F98E1}"/>
    <cellStyle name="60% - Accent5 2 12 3" xfId="6956" xr:uid="{49C81F5E-B642-40FD-AF86-54970C5C65CC}"/>
    <cellStyle name="60% - Accent5 2 13" xfId="6836" xr:uid="{F014ACC6-C5AE-474A-AF39-B0516656C417}"/>
    <cellStyle name="60% - Accent5 2 13 2" xfId="13529" xr:uid="{294AC2E6-EC4C-4CCB-952C-E8DEF9634E6A}"/>
    <cellStyle name="60% - Accent5 2 14" xfId="10242" xr:uid="{614D380C-72CA-43DF-BC05-5E0AAA4C0AF9}"/>
    <cellStyle name="60% - Accent5 2 15" xfId="3549" xr:uid="{D964DA70-191E-409E-8EFA-F89F9441D9FB}"/>
    <cellStyle name="60% - Accent5 2 2" xfId="764" xr:uid="{99A57022-FF5D-42F9-BD98-FA7B539A0F0D}"/>
    <cellStyle name="60% - Accent5 2 2 2" xfId="1021" xr:uid="{2909DF0F-9855-4395-A92F-8EFD3062C6AF}"/>
    <cellStyle name="60% - Accent5 2 2 2 2" xfId="1701" xr:uid="{9A649D01-EE38-4FC2-BD4A-92B68D101E65}"/>
    <cellStyle name="60% - Accent5 2 2 2 2 2" xfId="3284" xr:uid="{C9C3AA51-17C3-4D8F-8FE8-D7832B56D9F9}"/>
    <cellStyle name="60% - Accent5 2 2 2 2 2 2" xfId="9997" xr:uid="{43C26070-FC29-4875-A65B-EFD10331D978}"/>
    <cellStyle name="60% - Accent5 2 2 2 2 2 2 2" xfId="16690" xr:uid="{414C1424-1292-42D9-8585-B4E2B5CDE048}"/>
    <cellStyle name="60% - Accent5 2 2 2 2 2 3" xfId="13283" xr:uid="{042CEF1B-E65C-4D03-B304-BE5779997D07}"/>
    <cellStyle name="60% - Accent5 2 2 2 2 2 4" xfId="6590" xr:uid="{5B65AAE8-408A-432C-B859-1CCDF8AC2423}"/>
    <cellStyle name="60% - Accent5 2 2 2 2 3" xfId="8414" xr:uid="{CAE0C42A-622E-4048-9D81-63E2B5540012}"/>
    <cellStyle name="60% - Accent5 2 2 2 2 3 2" xfId="15107" xr:uid="{3CDDDD9E-9D2E-4383-949E-20848D3D6C86}"/>
    <cellStyle name="60% - Accent5 2 2 2 2 4" xfId="11700" xr:uid="{B2673E40-3FEB-4035-A553-8991FE1C25C9}"/>
    <cellStyle name="60% - Accent5 2 2 2 2 5" xfId="5007" xr:uid="{433FDD23-3838-41CF-98FD-931E441283F6}"/>
    <cellStyle name="60% - Accent5 2 2 2 3" xfId="2604" xr:uid="{31074DA2-8A46-40CB-AE32-E88EAB2D1CD9}"/>
    <cellStyle name="60% - Accent5 2 2 2 3 2" xfId="9317" xr:uid="{26DCB902-7E67-48BD-AAC1-13679D6B6EB1}"/>
    <cellStyle name="60% - Accent5 2 2 2 3 2 2" xfId="16010" xr:uid="{E9721529-3A5C-4ADA-BE05-7E479D5D877C}"/>
    <cellStyle name="60% - Accent5 2 2 2 3 3" xfId="12603" xr:uid="{116372CA-A87B-4F0B-8359-AB6442524402}"/>
    <cellStyle name="60% - Accent5 2 2 2 3 4" xfId="5910" xr:uid="{3E367105-62E6-47D2-9F84-D80544A3F059}"/>
    <cellStyle name="60% - Accent5 2 2 2 4" xfId="7734" xr:uid="{43C2107A-5901-4992-8208-739B3F4CDBB3}"/>
    <cellStyle name="60% - Accent5 2 2 2 4 2" xfId="14427" xr:uid="{6621D763-CB13-4156-94A1-452779FD0319}"/>
    <cellStyle name="60% - Accent5 2 2 2 5" xfId="11020" xr:uid="{DB5E1589-5DF0-4819-88F3-7EDFD6EAC852}"/>
    <cellStyle name="60% - Accent5 2 2 2 6" xfId="4327" xr:uid="{AD753331-3AF1-4733-B9A5-B7B47A60305B}"/>
    <cellStyle name="60% - Accent5 2 2 3" xfId="1444" xr:uid="{3BDCAC12-E3DD-4CB1-AEF0-3EAF746CC465}"/>
    <cellStyle name="60% - Accent5 2 2 3 2" xfId="3027" xr:uid="{BE42DE80-253D-433C-BD83-907B1838A188}"/>
    <cellStyle name="60% - Accent5 2 2 3 2 2" xfId="9740" xr:uid="{EEF941DC-618A-4701-B138-BC58ABD93788}"/>
    <cellStyle name="60% - Accent5 2 2 3 2 2 2" xfId="16433" xr:uid="{75D9E8C6-4390-4AEB-B17E-41A7B6E875F2}"/>
    <cellStyle name="60% - Accent5 2 2 3 2 3" xfId="13026" xr:uid="{30D55A88-A8F7-4915-8355-862A694D5B60}"/>
    <cellStyle name="60% - Accent5 2 2 3 2 4" xfId="6333" xr:uid="{A8AD0AA2-025F-43AF-97FB-C1BD28DFEEBB}"/>
    <cellStyle name="60% - Accent5 2 2 3 3" xfId="8157" xr:uid="{D8721897-B5F0-4C5A-AD41-33E709E16813}"/>
    <cellStyle name="60% - Accent5 2 2 3 3 2" xfId="14850" xr:uid="{793530D1-FE5F-4841-B981-4A1DC168DCC2}"/>
    <cellStyle name="60% - Accent5 2 2 3 4" xfId="11443" xr:uid="{DEACFC5A-83C9-4700-A52D-140A17217E4A}"/>
    <cellStyle name="60% - Accent5 2 2 3 5" xfId="4750" xr:uid="{A866E278-D7FA-4428-9E52-730E89F6FD16}"/>
    <cellStyle name="60% - Accent5 2 2 4" xfId="2347" xr:uid="{BCFAB6C6-8277-42F8-9D8F-27A00CCDF8FC}"/>
    <cellStyle name="60% - Accent5 2 2 4 2" xfId="9060" xr:uid="{F8F4EC9C-133A-44B9-BF14-9475D23E955F}"/>
    <cellStyle name="60% - Accent5 2 2 4 2 2" xfId="15753" xr:uid="{CFABE9CC-980D-4284-B363-759C93B6B1CC}"/>
    <cellStyle name="60% - Accent5 2 2 4 3" xfId="12346" xr:uid="{450801D9-8FE7-4988-A995-86BC2C120B71}"/>
    <cellStyle name="60% - Accent5 2 2 4 4" xfId="5653" xr:uid="{D28F3A96-26FA-4B10-8E57-C7A8AAB2E384}"/>
    <cellStyle name="60% - Accent5 2 2 5" xfId="7477" xr:uid="{AF5A6B51-899D-4CEE-AE8B-6061BDDC476E}"/>
    <cellStyle name="60% - Accent5 2 2 5 2" xfId="14170" xr:uid="{22DACADE-6BE0-4E50-88DB-719474C20F3F}"/>
    <cellStyle name="60% - Accent5 2 2 6" xfId="10763" xr:uid="{560C8CAD-3F5A-4790-A407-B5C16F41DC19}"/>
    <cellStyle name="60% - Accent5 2 2 7" xfId="4070" xr:uid="{D0D24637-50D7-4525-BECD-BA74EE448811}"/>
    <cellStyle name="60% - Accent5 2 3" xfId="763" xr:uid="{6248633B-5051-402D-846D-52F5E5BFACE0}"/>
    <cellStyle name="60% - Accent5 2 3 2" xfId="1020" xr:uid="{5C23FB33-4FE6-458F-B47E-B855281EDFE3}"/>
    <cellStyle name="60% - Accent5 2 3 2 2" xfId="1700" xr:uid="{92893062-ECF4-4747-9346-D3AF410348D2}"/>
    <cellStyle name="60% - Accent5 2 3 2 2 2" xfId="3283" xr:uid="{F38E4BC7-BCD7-40A5-A3E1-AF9A8EF950FA}"/>
    <cellStyle name="60% - Accent5 2 3 2 2 2 2" xfId="9996" xr:uid="{F004521C-11F9-4397-9ABF-DF51C5C5BAE2}"/>
    <cellStyle name="60% - Accent5 2 3 2 2 2 2 2" xfId="16689" xr:uid="{60AEA0DE-6816-409F-90A6-13DBAF2DFFC0}"/>
    <cellStyle name="60% - Accent5 2 3 2 2 2 3" xfId="13282" xr:uid="{1B018C62-5518-43DC-9D23-46F52C9DA132}"/>
    <cellStyle name="60% - Accent5 2 3 2 2 2 4" xfId="6589" xr:uid="{74EF5D2B-F59E-4F66-9480-F6360738E839}"/>
    <cellStyle name="60% - Accent5 2 3 2 2 3" xfId="8413" xr:uid="{EB826884-CCF7-458F-B93F-E2A13ADA0775}"/>
    <cellStyle name="60% - Accent5 2 3 2 2 3 2" xfId="15106" xr:uid="{9E52A776-B446-4CE9-AD1A-4D10818EAD13}"/>
    <cellStyle name="60% - Accent5 2 3 2 2 4" xfId="11699" xr:uid="{9C095F27-4F64-4A68-BC00-25354C73F70F}"/>
    <cellStyle name="60% - Accent5 2 3 2 2 5" xfId="5006" xr:uid="{32E8FC32-5561-47DF-9517-81FF79A5FA25}"/>
    <cellStyle name="60% - Accent5 2 3 2 3" xfId="2603" xr:uid="{3F1FE73F-7A27-445C-9642-3386B77C9A5B}"/>
    <cellStyle name="60% - Accent5 2 3 2 3 2" xfId="9316" xr:uid="{AAE4D577-490B-4A78-BB4A-F9F82CD2F895}"/>
    <cellStyle name="60% - Accent5 2 3 2 3 2 2" xfId="16009" xr:uid="{78FDAF7A-F0A5-475F-A234-69E8F5AD30EF}"/>
    <cellStyle name="60% - Accent5 2 3 2 3 3" xfId="12602" xr:uid="{FCABBBDC-A0F1-4830-A885-CCE17D1B3B60}"/>
    <cellStyle name="60% - Accent5 2 3 2 3 4" xfId="5909" xr:uid="{48DE1347-DA99-457F-8664-5F9C9830BB10}"/>
    <cellStyle name="60% - Accent5 2 3 2 4" xfId="7733" xr:uid="{9A35275B-5BB4-40D8-9997-3BA4B84CD809}"/>
    <cellStyle name="60% - Accent5 2 3 2 4 2" xfId="14426" xr:uid="{4E28182F-7307-4F04-BBEB-F23884D9BCFD}"/>
    <cellStyle name="60% - Accent5 2 3 2 5" xfId="11019" xr:uid="{F96CCAAC-5B64-4C93-B6A5-D4F4ED31C0A7}"/>
    <cellStyle name="60% - Accent5 2 3 2 6" xfId="4326" xr:uid="{1BB62E9D-3296-4B79-8550-70E9359A14EA}"/>
    <cellStyle name="60% - Accent5 2 3 3" xfId="1443" xr:uid="{CA1042C2-E0AF-4B08-9B04-2ACB62F8DFBD}"/>
    <cellStyle name="60% - Accent5 2 3 3 2" xfId="3026" xr:uid="{790585F2-A0BC-4C70-B152-4BC61503F58E}"/>
    <cellStyle name="60% - Accent5 2 3 3 2 2" xfId="9739" xr:uid="{4E3C2AA0-EF87-4230-8804-F039740F43D4}"/>
    <cellStyle name="60% - Accent5 2 3 3 2 2 2" xfId="16432" xr:uid="{60BAC69D-8DC5-45EF-A7DB-B2EF6082B8D6}"/>
    <cellStyle name="60% - Accent5 2 3 3 2 3" xfId="13025" xr:uid="{1125F899-E258-4392-AD13-4613B896E289}"/>
    <cellStyle name="60% - Accent5 2 3 3 2 4" xfId="6332" xr:uid="{7AEA169E-14E1-49A4-AF0E-5077B926EC3D}"/>
    <cellStyle name="60% - Accent5 2 3 3 3" xfId="8156" xr:uid="{B30E2F35-A3F9-4C39-8998-54C59C733113}"/>
    <cellStyle name="60% - Accent5 2 3 3 3 2" xfId="14849" xr:uid="{27E16D3B-5824-475A-9672-16A391F1F5BB}"/>
    <cellStyle name="60% - Accent5 2 3 3 4" xfId="11442" xr:uid="{8CD1CED4-E2E9-4869-901F-85783917AA22}"/>
    <cellStyle name="60% - Accent5 2 3 3 5" xfId="4749" xr:uid="{DA0D914B-DE42-44DA-824B-68BBAD77A594}"/>
    <cellStyle name="60% - Accent5 2 3 4" xfId="2346" xr:uid="{A98ECE2C-1D78-4AD8-A69D-E09E7A725414}"/>
    <cellStyle name="60% - Accent5 2 3 4 2" xfId="9059" xr:uid="{7AF822E6-11F6-4B8D-A67E-BE0337645808}"/>
    <cellStyle name="60% - Accent5 2 3 4 2 2" xfId="15752" xr:uid="{5C6B118B-8551-461B-AD36-B2F874DA77D4}"/>
    <cellStyle name="60% - Accent5 2 3 4 3" xfId="12345" xr:uid="{E6FBAC00-6B37-4051-831A-58A317727402}"/>
    <cellStyle name="60% - Accent5 2 3 4 4" xfId="5652" xr:uid="{BB3C320F-AACF-4633-9254-3DCF2AB868F0}"/>
    <cellStyle name="60% - Accent5 2 3 5" xfId="7476" xr:uid="{00E8F0E9-0B79-4231-963B-7C995DBD842D}"/>
    <cellStyle name="60% - Accent5 2 3 5 2" xfId="14169" xr:uid="{130093FF-F5ED-4C16-9FCD-8802B57C12E1}"/>
    <cellStyle name="60% - Accent5 2 3 6" xfId="10762" xr:uid="{D1352D6D-5523-4F68-BFA7-FEDA7C452E6C}"/>
    <cellStyle name="60% - Accent5 2 3 7" xfId="4069" xr:uid="{54F58EDD-5744-4221-A1FE-5ED28C93A85C}"/>
    <cellStyle name="60% - Accent5 2 4" xfId="632" xr:uid="{B3749AC4-2A36-451A-BC1F-9FC1FB850EA5}"/>
    <cellStyle name="60% - Accent5 2 4 2" xfId="1312" xr:uid="{855B48E4-662F-4540-B7D2-3D42950FE621}"/>
    <cellStyle name="60% - Accent5 2 4 2 2" xfId="2895" xr:uid="{4E4DD216-6868-4271-BA56-DBCB2FACC696}"/>
    <cellStyle name="60% - Accent5 2 4 2 2 2" xfId="9608" xr:uid="{3C7637B8-54E5-4AAA-81D0-C22535F0E991}"/>
    <cellStyle name="60% - Accent5 2 4 2 2 2 2" xfId="16301" xr:uid="{DA489620-DFCC-428C-A174-AFB2340E8D1B}"/>
    <cellStyle name="60% - Accent5 2 4 2 2 3" xfId="12894" xr:uid="{0334ECBC-B237-42DF-8DD8-D69740E57182}"/>
    <cellStyle name="60% - Accent5 2 4 2 2 4" xfId="6201" xr:uid="{C8A8DB7B-DE94-455E-B840-D56C56561122}"/>
    <cellStyle name="60% - Accent5 2 4 2 3" xfId="8025" xr:uid="{A32C54C5-F36A-432D-968B-C874E404EB24}"/>
    <cellStyle name="60% - Accent5 2 4 2 3 2" xfId="14718" xr:uid="{91B22BA1-5382-4D3B-8B27-04E2693318A6}"/>
    <cellStyle name="60% - Accent5 2 4 2 4" xfId="11311" xr:uid="{6B0255A9-5F13-49A3-AB5C-CD6187D6F9C8}"/>
    <cellStyle name="60% - Accent5 2 4 2 5" xfId="4618" xr:uid="{ADAB45DE-A06B-4798-8278-C8537777A8A0}"/>
    <cellStyle name="60% - Accent5 2 4 3" xfId="2215" xr:uid="{D68F6A54-46F5-418B-947F-ED2D71012176}"/>
    <cellStyle name="60% - Accent5 2 4 3 2" xfId="8928" xr:uid="{590BEC7A-8853-48B4-95DB-945A7F6E14C5}"/>
    <cellStyle name="60% - Accent5 2 4 3 2 2" xfId="15621" xr:uid="{A40B3FAB-C492-4D5F-8FF5-64F051ADC5A7}"/>
    <cellStyle name="60% - Accent5 2 4 3 3" xfId="12214" xr:uid="{B07DCF93-EA18-4CDC-B354-AA2D7C17DCFA}"/>
    <cellStyle name="60% - Accent5 2 4 3 4" xfId="5521" xr:uid="{D01ED940-09FB-4830-A2D1-743CB05A1A6C}"/>
    <cellStyle name="60% - Accent5 2 4 4" xfId="7345" xr:uid="{9704C812-9858-4330-9B06-21F9C0191FEC}"/>
    <cellStyle name="60% - Accent5 2 4 4 2" xfId="14038" xr:uid="{C41F402E-CFEC-40C7-B83C-1C805AF8074E}"/>
    <cellStyle name="60% - Accent5 2 4 5" xfId="10631" xr:uid="{DFD297C8-0E00-461E-9A99-091E4BB53980}"/>
    <cellStyle name="60% - Accent5 2 4 6" xfId="3938" xr:uid="{B511154A-CED4-4DC2-B138-5429CD6EE9BB}"/>
    <cellStyle name="60% - Accent5 2 5" xfId="889" xr:uid="{8F01F23B-76EB-48CB-9CBE-CAFE70D39D11}"/>
    <cellStyle name="60% - Accent5 2 5 2" xfId="1569" xr:uid="{829B6A18-9B26-416B-A1AC-1CF40E34F434}"/>
    <cellStyle name="60% - Accent5 2 5 2 2" xfId="3152" xr:uid="{93C684B9-B9AD-4C1F-80F4-6B9040115C8B}"/>
    <cellStyle name="60% - Accent5 2 5 2 2 2" xfId="9865" xr:uid="{5D64C64F-0681-41AE-BD06-C7CCC40E72BE}"/>
    <cellStyle name="60% - Accent5 2 5 2 2 2 2" xfId="16558" xr:uid="{560430AF-B040-4224-95A1-A1F64261A2DE}"/>
    <cellStyle name="60% - Accent5 2 5 2 2 3" xfId="13151" xr:uid="{79CD8D42-851A-4145-9ECC-E3BBBB2275FB}"/>
    <cellStyle name="60% - Accent5 2 5 2 2 4" xfId="6458" xr:uid="{5A2E7A48-2217-4851-8039-537937787E20}"/>
    <cellStyle name="60% - Accent5 2 5 2 3" xfId="8282" xr:uid="{7FEDD554-0EBF-42F8-BAAC-0C37BAD00C2B}"/>
    <cellStyle name="60% - Accent5 2 5 2 3 2" xfId="14975" xr:uid="{C6705A1A-A578-4362-8FDE-21D28416A2BC}"/>
    <cellStyle name="60% - Accent5 2 5 2 4" xfId="11568" xr:uid="{3F47D91D-983D-487F-A926-6A7AA8D87641}"/>
    <cellStyle name="60% - Accent5 2 5 2 5" xfId="4875" xr:uid="{3E6B02BE-7654-44A4-8815-C4FFE1C10A50}"/>
    <cellStyle name="60% - Accent5 2 5 3" xfId="2472" xr:uid="{E9C5D55B-D2E0-483E-9777-352318C9671B}"/>
    <cellStyle name="60% - Accent5 2 5 3 2" xfId="9185" xr:uid="{314BF89C-C891-4A83-8554-AD23F459628A}"/>
    <cellStyle name="60% - Accent5 2 5 3 2 2" xfId="15878" xr:uid="{85E856CC-708A-44E5-AED4-84F4F257DF93}"/>
    <cellStyle name="60% - Accent5 2 5 3 3" xfId="12471" xr:uid="{85043BB4-7B1B-4604-9170-B0FCD6A96499}"/>
    <cellStyle name="60% - Accent5 2 5 3 4" xfId="5778" xr:uid="{5F271362-2243-4850-9F0A-CF388BEF05E6}"/>
    <cellStyle name="60% - Accent5 2 5 4" xfId="7602" xr:uid="{8914A941-13D9-4DEB-8493-D0579D54E2AB}"/>
    <cellStyle name="60% - Accent5 2 5 4 2" xfId="14295" xr:uid="{ADEEA356-2BF5-4496-AAB6-50A96CAA7578}"/>
    <cellStyle name="60% - Accent5 2 5 5" xfId="10888" xr:uid="{51F1DF35-DA38-4FE2-987D-EFAA01B816B0}"/>
    <cellStyle name="60% - Accent5 2 5 6" xfId="4195" xr:uid="{A91ECF5C-5EAC-45CC-9F4C-52A43D1ED9B3}"/>
    <cellStyle name="60% - Accent5 2 6" xfId="549" xr:uid="{480FBDCA-35EC-4810-B40B-9B1D22281B21}"/>
    <cellStyle name="60% - Accent5 2 6 2" xfId="1229" xr:uid="{91EB961C-5851-4CE7-8B65-05F0269FF76F}"/>
    <cellStyle name="60% - Accent5 2 6 2 2" xfId="2812" xr:uid="{2153838C-9D87-4949-9D51-4D2B76C270BA}"/>
    <cellStyle name="60% - Accent5 2 6 2 2 2" xfId="9525" xr:uid="{52E70157-E405-45DA-8DC3-E7A66FB8FCC1}"/>
    <cellStyle name="60% - Accent5 2 6 2 2 2 2" xfId="16218" xr:uid="{95C1FFED-2032-4077-95AF-081F82BE130B}"/>
    <cellStyle name="60% - Accent5 2 6 2 2 3" xfId="12811" xr:uid="{075A0955-BD81-4494-9033-2F880F441F93}"/>
    <cellStyle name="60% - Accent5 2 6 2 2 4" xfId="6118" xr:uid="{93FD3886-628F-4523-830F-87F949B54FD4}"/>
    <cellStyle name="60% - Accent5 2 6 2 3" xfId="7942" xr:uid="{FE5BB4D0-A590-4F17-A1D9-E3F8065443AE}"/>
    <cellStyle name="60% - Accent5 2 6 2 3 2" xfId="14635" xr:uid="{05EBC9AC-AD6E-4B37-86A5-1AD4ACF27D9A}"/>
    <cellStyle name="60% - Accent5 2 6 2 4" xfId="11228" xr:uid="{2BA1069C-5570-440B-9EA2-C29251006772}"/>
    <cellStyle name="60% - Accent5 2 6 2 5" xfId="4535" xr:uid="{9679F6ED-E924-4EB1-B715-FBB342F54DA4}"/>
    <cellStyle name="60% - Accent5 2 6 3" xfId="2132" xr:uid="{A961AAF8-8E38-43DA-83CF-4253994B66A4}"/>
    <cellStyle name="60% - Accent5 2 6 3 2" xfId="8845" xr:uid="{3A1C3DA7-4116-472B-B66D-CA4C6518FA25}"/>
    <cellStyle name="60% - Accent5 2 6 3 2 2" xfId="15538" xr:uid="{B9B800AC-4878-42D9-9F5B-A595C7FE6E83}"/>
    <cellStyle name="60% - Accent5 2 6 3 3" xfId="12131" xr:uid="{CCAB35E1-DE30-4A02-ABF1-7D11B7015331}"/>
    <cellStyle name="60% - Accent5 2 6 3 4" xfId="5438" xr:uid="{2124FAED-9F37-493C-BEFB-702C0AB0ED2E}"/>
    <cellStyle name="60% - Accent5 2 6 4" xfId="7262" xr:uid="{605A3BEB-5ED2-4187-B99D-F6D915623B6A}"/>
    <cellStyle name="60% - Accent5 2 6 4 2" xfId="13955" xr:uid="{B8CEAD7A-241F-4685-A8F5-C997E1BEEEA5}"/>
    <cellStyle name="60% - Accent5 2 6 5" xfId="10548" xr:uid="{1690BE49-0349-4D4C-9A94-E7EE73B69AE0}"/>
    <cellStyle name="60% - Accent5 2 6 6" xfId="3855" xr:uid="{7A74E098-60E2-4C21-8FB0-123A9DFC157E}"/>
    <cellStyle name="60% - Accent5 2 7" xfId="450" xr:uid="{B2EEBCC5-13FD-46FB-B95E-21FCD87A39F4}"/>
    <cellStyle name="60% - Accent5 2 7 2" xfId="2033" xr:uid="{AF5F4181-DD98-45E0-A626-1D2D99CAACB9}"/>
    <cellStyle name="60% - Accent5 2 7 2 2" xfId="8746" xr:uid="{6EB6FD97-3EA4-4443-8298-9FBEFC0FC792}"/>
    <cellStyle name="60% - Accent5 2 7 2 2 2" xfId="15439" xr:uid="{C14DDCC6-A22F-4BE1-97B1-5E8E02D4195B}"/>
    <cellStyle name="60% - Accent5 2 7 2 3" xfId="12032" xr:uid="{FA9DEB83-CDA6-4DEA-A1AF-6DAFC434D169}"/>
    <cellStyle name="60% - Accent5 2 7 2 4" xfId="5339" xr:uid="{9B08843F-FD37-4A81-9BF7-E7F3F2A477E5}"/>
    <cellStyle name="60% - Accent5 2 7 3" xfId="7163" xr:uid="{7AD06B18-F6AD-43EB-9967-89F45CE2D431}"/>
    <cellStyle name="60% - Accent5 2 7 3 2" xfId="13856" xr:uid="{D91C6A79-B3FB-4250-81E7-360F71248C2F}"/>
    <cellStyle name="60% - Accent5 2 7 4" xfId="10449" xr:uid="{A5752545-1E29-4967-A4F0-473B6AF7580A}"/>
    <cellStyle name="60% - Accent5 2 7 5" xfId="3756" xr:uid="{973ED1CE-54A5-4D51-AFB7-D65F2C43426A}"/>
    <cellStyle name="60% - Accent5 2 8" xfId="1130" xr:uid="{D12FE3F0-13BF-41C0-B134-F524817F8BC5}"/>
    <cellStyle name="60% - Accent5 2 8 2" xfId="2713" xr:uid="{80BEA068-A3D3-4345-BABB-B810C1C5962D}"/>
    <cellStyle name="60% - Accent5 2 8 2 2" xfId="9426" xr:uid="{D621A1FB-DE06-4428-9675-B4D3204E39C8}"/>
    <cellStyle name="60% - Accent5 2 8 2 2 2" xfId="16119" xr:uid="{C1F8917D-DA22-47DA-B039-DFED0BBE6A8A}"/>
    <cellStyle name="60% - Accent5 2 8 2 3" xfId="12712" xr:uid="{B14755F7-480A-490A-A9B4-70D85AA22837}"/>
    <cellStyle name="60% - Accent5 2 8 2 4" xfId="6019" xr:uid="{97F0ED1E-2A07-4639-A32B-F1551A7A5786}"/>
    <cellStyle name="60% - Accent5 2 8 3" xfId="7843" xr:uid="{33483BF3-7D6F-4C14-AD00-D55B888B8714}"/>
    <cellStyle name="60% - Accent5 2 8 3 2" xfId="14536" xr:uid="{18D00533-8110-4F41-97CD-66E235DAEFB0}"/>
    <cellStyle name="60% - Accent5 2 8 4" xfId="11129" xr:uid="{EB8B8CB3-7813-49DD-8DD5-C1A116DC8C2B}"/>
    <cellStyle name="60% - Accent5 2 8 5" xfId="4436" xr:uid="{48BF8B16-880B-4DBD-A379-C0E65B9A08E8}"/>
    <cellStyle name="60% - Accent5 2 9" xfId="364" xr:uid="{77E894A1-E831-45F0-914E-9ECFF1D9D651}"/>
    <cellStyle name="60% - Accent5 2 9 2" xfId="1947" xr:uid="{5CBD6C2A-A966-47BB-9EE6-0BB1F79B0239}"/>
    <cellStyle name="60% - Accent5 2 9 2 2" xfId="8660" xr:uid="{29BFBE19-01E5-4E32-9BB9-DBA032DDF9F0}"/>
    <cellStyle name="60% - Accent5 2 9 2 2 2" xfId="15353" xr:uid="{6DC5A1F7-2E1A-422E-8755-CC1EBC5F4BC7}"/>
    <cellStyle name="60% - Accent5 2 9 2 3" xfId="11946" xr:uid="{6FBD2ADF-86BB-4A4C-9A5C-95B1C3E7480D}"/>
    <cellStyle name="60% - Accent5 2 9 2 4" xfId="5253" xr:uid="{853EC114-5CAC-41B5-8ECF-45D0D93E19F1}"/>
    <cellStyle name="60% - Accent5 2 9 3" xfId="7077" xr:uid="{57C9718C-990C-40E9-9296-736C8819DDBF}"/>
    <cellStyle name="60% - Accent5 2 9 3 2" xfId="13770" xr:uid="{8BEA3922-2A20-4B6E-93C7-C2EE49153E32}"/>
    <cellStyle name="60% - Accent5 2 9 4" xfId="10363" xr:uid="{30CAC5EB-9301-4828-8CA7-0D912A14ABF6}"/>
    <cellStyle name="60% - Accent5 2 9 5" xfId="3670" xr:uid="{83274CE7-F1CD-40CE-B30B-B847FE512E50}"/>
    <cellStyle name="60% - Accent5 3" xfId="141" xr:uid="{369A8399-8677-45F0-A2A8-89846C8CC053}"/>
    <cellStyle name="60% - Accent5 3 2" xfId="382" xr:uid="{47831EF8-17C1-485D-B417-93B443282232}"/>
    <cellStyle name="60% - Accent5 3 2 2" xfId="1965" xr:uid="{16AB9842-C073-486C-8897-99E3A81B2469}"/>
    <cellStyle name="60% - Accent5 3 2 2 2" xfId="8678" xr:uid="{CEE3F363-1B0A-43B0-86BD-57625B62C7DC}"/>
    <cellStyle name="60% - Accent5 3 2 2 2 2" xfId="15371" xr:uid="{D75F8578-0C25-4B98-933B-9D8EE291D998}"/>
    <cellStyle name="60% - Accent5 3 2 2 3" xfId="11964" xr:uid="{A809E8C6-C3A8-4A72-AB0F-550333DD3A01}"/>
    <cellStyle name="60% - Accent5 3 2 2 4" xfId="5271" xr:uid="{135FDD9E-3B71-4425-A57D-484F3CB14DFE}"/>
    <cellStyle name="60% - Accent5 3 2 3" xfId="7095" xr:uid="{DFF229FC-765D-49CC-82A0-CC2164A921F7}"/>
    <cellStyle name="60% - Accent5 3 2 3 2" xfId="13788" xr:uid="{1D176CC0-5494-486B-A16F-BE19652C1327}"/>
    <cellStyle name="60% - Accent5 3 2 4" xfId="10381" xr:uid="{AD8676B7-DBAE-4CCA-A855-1DCCD9BCE83E}"/>
    <cellStyle name="60% - Accent5 3 2 5" xfId="3688" xr:uid="{BDC505A2-1ABD-4329-8362-7C2696FC0CFE}"/>
    <cellStyle name="60% - Accent5 3 3" xfId="1844" xr:uid="{CC776BD0-3584-4B5C-AF31-A62C0E8BC6A3}"/>
    <cellStyle name="60% - Accent5 3 3 2" xfId="8557" xr:uid="{02589694-33F9-4338-A11D-B4CA821D9684}"/>
    <cellStyle name="60% - Accent5 3 3 2 2" xfId="15250" xr:uid="{38F70126-C9A8-4494-A812-98D268C15FB8}"/>
    <cellStyle name="60% - Accent5 3 3 3" xfId="11843" xr:uid="{9A31449B-CAF0-4E87-A0F4-D3261D1DB25D}"/>
    <cellStyle name="60% - Accent5 3 3 4" xfId="5150" xr:uid="{898B8C67-90EF-48BA-B1B9-C30C99B6218F}"/>
    <cellStyle name="60% - Accent5 3 4" xfId="3427" xr:uid="{CBE4C4AA-67AE-46AF-94D5-9B66D90C80AB}"/>
    <cellStyle name="60% - Accent5 3 4 2" xfId="10140" xr:uid="{D8F3AEAB-1F74-48AE-9818-25F070F00BD9}"/>
    <cellStyle name="60% - Accent5 3 4 2 2" xfId="16833" xr:uid="{63DE0609-C208-47E7-AF09-37067A1EAA0E}"/>
    <cellStyle name="60% - Accent5 3 4 3" xfId="13426" xr:uid="{8952EE61-2DF4-4374-ADB2-B89AD14B99CF}"/>
    <cellStyle name="60% - Accent5 3 4 4" xfId="6733" xr:uid="{156D9E53-AE5D-489F-8EBF-B99D05399797}"/>
    <cellStyle name="60% - Accent5 3 5" xfId="261" xr:uid="{2551C4D6-7A85-45F6-801B-3FD1AE100344}"/>
    <cellStyle name="60% - Accent5 3 5 2" xfId="13667" xr:uid="{BD57280C-A845-411C-9ED3-890EFDDA2248}"/>
    <cellStyle name="60% - Accent5 3 5 3" xfId="6974" xr:uid="{AEBD80BD-FC5A-46B3-9B6B-394316BE0C68}"/>
    <cellStyle name="60% - Accent5 3 6" xfId="6854" xr:uid="{78B3CD78-13CF-43A4-B4EF-25F78EFB1993}"/>
    <cellStyle name="60% - Accent5 3 6 2" xfId="13547" xr:uid="{AC1C18AE-4ACB-455E-BF79-002D176296E2}"/>
    <cellStyle name="60% - Accent5 3 7" xfId="10260" xr:uid="{121EFBF8-4DE4-4FBE-B5BD-42ACE0F8D0FE}"/>
    <cellStyle name="60% - Accent5 3 8" xfId="3567" xr:uid="{6F43CF80-1C84-4F83-913D-75C2CCC4D844}"/>
    <cellStyle name="60% - Accent5 4" xfId="160" xr:uid="{FD278586-7F67-4027-8C9B-142C32346EB6}"/>
    <cellStyle name="60% - Accent5 4 2" xfId="1863" xr:uid="{D8D0D416-1AA1-4E1C-A2C8-E6F76D5B1143}"/>
    <cellStyle name="60% - Accent5 4 2 2" xfId="8576" xr:uid="{C187E4C2-AD1B-4DF1-A54C-7484AF3B8FC9}"/>
    <cellStyle name="60% - Accent5 4 2 2 2" xfId="15269" xr:uid="{67D7D9B5-112C-44AD-9517-FFEADCA9D531}"/>
    <cellStyle name="60% - Accent5 4 2 3" xfId="11862" xr:uid="{E26C51F6-2F76-4AF3-AC7C-0558AE00DF74}"/>
    <cellStyle name="60% - Accent5 4 2 4" xfId="5169" xr:uid="{5D85E4D3-D986-46BC-9828-986DA2F61F9A}"/>
    <cellStyle name="60% - Accent5 4 3" xfId="3446" xr:uid="{8520576E-3EF9-4C42-9946-50FEAF8E2205}"/>
    <cellStyle name="60% - Accent5 4 3 2" xfId="10159" xr:uid="{C6A98E7B-AC19-45B8-9203-E23E02DBE46D}"/>
    <cellStyle name="60% - Accent5 4 3 2 2" xfId="16852" xr:uid="{2B3FAF87-46B4-400A-8CE4-4559806DB5BA}"/>
    <cellStyle name="60% - Accent5 4 3 3" xfId="13445" xr:uid="{88B15454-6C7D-4DC0-AFA6-742F6E480508}"/>
    <cellStyle name="60% - Accent5 4 3 4" xfId="6752" xr:uid="{8FB92126-17A4-42D1-8DFA-50307AEA28A6}"/>
    <cellStyle name="60% - Accent5 4 4" xfId="280" xr:uid="{BF656D61-A275-45C5-99A5-941463CCE6D2}"/>
    <cellStyle name="60% - Accent5 4 4 2" xfId="13686" xr:uid="{8FBEF318-F9E4-4047-A2D0-D589A60CC213}"/>
    <cellStyle name="60% - Accent5 4 4 3" xfId="6993" xr:uid="{ED998B77-CD1A-4AD7-99B7-09FCA5FDA92C}"/>
    <cellStyle name="60% - Accent5 4 5" xfId="6873" xr:uid="{83BB9E44-8DD6-41E1-A504-0A6C92C9FFE2}"/>
    <cellStyle name="60% - Accent5 4 5 2" xfId="13566" xr:uid="{C6A68AB2-744B-4EC3-AD8E-0D50521F680D}"/>
    <cellStyle name="60% - Accent5 4 6" xfId="10279" xr:uid="{B131043C-E2D2-4D27-92E1-58AC4DDEC445}"/>
    <cellStyle name="60% - Accent5 4 7" xfId="3586" xr:uid="{8C2D15E6-E883-4439-8E26-BA1E6E28A500}"/>
    <cellStyle name="60% - Accent5 5" xfId="3466" xr:uid="{1B7AE378-3AF9-4D4A-9867-8A582BF10B16}"/>
    <cellStyle name="60% - Accent5 6" xfId="16871" xr:uid="{97240F78-7718-4AF9-8F89-6542167FC7CF}"/>
    <cellStyle name="60% - Accent5 7" xfId="16890" xr:uid="{3AA64401-8272-4887-A435-C7D11464B7C3}"/>
    <cellStyle name="60% - Accent5 8" xfId="16909" xr:uid="{B33B0302-2F9D-4214-80CD-79F030925EF4}"/>
    <cellStyle name="60% - Accent5 9" xfId="45" xr:uid="{7C490FE1-7AF6-43F3-A492-E99D4BE471B2}"/>
    <cellStyle name="60% - Accent6 2" xfId="122" xr:uid="{C42D4E10-44CB-402B-895B-7A3C39D44A11}"/>
    <cellStyle name="60% - Accent6 2 10" xfId="1827" xr:uid="{7653C863-79A9-4286-9147-15B2525E8670}"/>
    <cellStyle name="60% - Accent6 2 10 2" xfId="8540" xr:uid="{68518F15-5C4E-46BA-9F5F-65DE2C0C6047}"/>
    <cellStyle name="60% - Accent6 2 10 2 2" xfId="15233" xr:uid="{503CE62C-29AE-44FD-855C-58CE845E6C4F}"/>
    <cellStyle name="60% - Accent6 2 10 3" xfId="11826" xr:uid="{890F919A-8EE3-4373-B18E-40768696EC1A}"/>
    <cellStyle name="60% - Accent6 2 10 4" xfId="5133" xr:uid="{E3CEF3BD-1307-4038-854B-CE2F5F14A6D2}"/>
    <cellStyle name="60% - Accent6 2 11" xfId="3410" xr:uid="{03ECE140-74BA-4EBC-94CD-191EAD0B4B78}"/>
    <cellStyle name="60% - Accent6 2 11 2" xfId="10123" xr:uid="{7226D8EF-C3F5-4457-9EA0-6E668BE600F1}"/>
    <cellStyle name="60% - Accent6 2 11 2 2" xfId="16816" xr:uid="{52425B92-F03E-4062-B954-7CF9D6DB5B8D}"/>
    <cellStyle name="60% - Accent6 2 11 3" xfId="13409" xr:uid="{7298226A-31C2-48CB-9357-C2C90F9A72FA}"/>
    <cellStyle name="60% - Accent6 2 11 4" xfId="6716" xr:uid="{F90B9EA3-085E-4CBB-ADD1-90EFFC7B3AA8}"/>
    <cellStyle name="60% - Accent6 2 12" xfId="244" xr:uid="{61131228-80B7-47AB-924A-EA08D2977928}"/>
    <cellStyle name="60% - Accent6 2 12 2" xfId="13650" xr:uid="{A32AE3F0-351E-4257-A6CC-F96F05926A27}"/>
    <cellStyle name="60% - Accent6 2 12 3" xfId="6957" xr:uid="{8E81F090-7068-4BCD-8F36-C18640D01E1B}"/>
    <cellStyle name="60% - Accent6 2 13" xfId="6837" xr:uid="{8378F093-C36E-4A75-8260-6F670A173685}"/>
    <cellStyle name="60% - Accent6 2 13 2" xfId="13530" xr:uid="{4F56D580-ED3E-49DB-A4F6-6CECFBE8B823}"/>
    <cellStyle name="60% - Accent6 2 14" xfId="10243" xr:uid="{18082A78-E24E-4B7B-BB18-6FA2CB544536}"/>
    <cellStyle name="60% - Accent6 2 15" xfId="3550" xr:uid="{C2FCCAB1-2DA2-4047-B7D8-440BC0D937DC}"/>
    <cellStyle name="60% - Accent6 2 2" xfId="766" xr:uid="{BFFF2B50-8AAD-475C-BB4C-0BE878190E1B}"/>
    <cellStyle name="60% - Accent6 2 2 2" xfId="1023" xr:uid="{F86ED142-D7D4-44B9-B851-DCA5E9DF3D41}"/>
    <cellStyle name="60% - Accent6 2 2 2 2" xfId="1703" xr:uid="{B21A9015-29E4-4448-817B-0A73033C762E}"/>
    <cellStyle name="60% - Accent6 2 2 2 2 2" xfId="3286" xr:uid="{72F06BE1-D2BA-435C-925E-A37EDA66D1DD}"/>
    <cellStyle name="60% - Accent6 2 2 2 2 2 2" xfId="9999" xr:uid="{A16874EC-C624-4F8A-A0E6-4634FF52BF3C}"/>
    <cellStyle name="60% - Accent6 2 2 2 2 2 2 2" xfId="16692" xr:uid="{BF934140-7632-4CF7-979F-B9BC5D519652}"/>
    <cellStyle name="60% - Accent6 2 2 2 2 2 3" xfId="13285" xr:uid="{31F8A6FE-2D3C-44A6-960A-02405CD4FCA3}"/>
    <cellStyle name="60% - Accent6 2 2 2 2 2 4" xfId="6592" xr:uid="{6CC5F639-3586-4B6A-B366-55E129B42B06}"/>
    <cellStyle name="60% - Accent6 2 2 2 2 3" xfId="8416" xr:uid="{EBEAA059-2B21-4B2B-8408-C11FBDFF1BD5}"/>
    <cellStyle name="60% - Accent6 2 2 2 2 3 2" xfId="15109" xr:uid="{297F97F4-A5BA-46F7-8515-CA38069BFFD9}"/>
    <cellStyle name="60% - Accent6 2 2 2 2 4" xfId="11702" xr:uid="{2A02CFE8-2FE1-4CF5-BEC1-C42051759066}"/>
    <cellStyle name="60% - Accent6 2 2 2 2 5" xfId="5009" xr:uid="{20DB2DD7-87EA-4D93-8EA0-700ABDF3767A}"/>
    <cellStyle name="60% - Accent6 2 2 2 3" xfId="2606" xr:uid="{D68B705B-B32C-4C5C-B0B4-AA77FAC6F509}"/>
    <cellStyle name="60% - Accent6 2 2 2 3 2" xfId="9319" xr:uid="{573EF9E0-9D67-47D8-A7B9-1726E5E7304B}"/>
    <cellStyle name="60% - Accent6 2 2 2 3 2 2" xfId="16012" xr:uid="{EF8F1D58-853C-4369-86B4-A90C5EBBCF72}"/>
    <cellStyle name="60% - Accent6 2 2 2 3 3" xfId="12605" xr:uid="{FA06D469-4B32-44F9-8E9A-8D668F978FB0}"/>
    <cellStyle name="60% - Accent6 2 2 2 3 4" xfId="5912" xr:uid="{E6455250-5652-4C70-91FA-B107B9AF6CD7}"/>
    <cellStyle name="60% - Accent6 2 2 2 4" xfId="7736" xr:uid="{A91F9CCE-CFF2-4697-8522-17C226D5CBA3}"/>
    <cellStyle name="60% - Accent6 2 2 2 4 2" xfId="14429" xr:uid="{3226DA59-E341-44A8-8444-85094ECF9277}"/>
    <cellStyle name="60% - Accent6 2 2 2 5" xfId="11022" xr:uid="{A4F3AB46-199F-4495-9DFB-AFD842B3FDCF}"/>
    <cellStyle name="60% - Accent6 2 2 2 6" xfId="4329" xr:uid="{79D600BA-1F56-4283-A5F4-DA5ADE291D01}"/>
    <cellStyle name="60% - Accent6 2 2 3" xfId="1446" xr:uid="{565C7E9B-DACC-4E9A-ACF9-DA4952E56863}"/>
    <cellStyle name="60% - Accent6 2 2 3 2" xfId="3029" xr:uid="{CE81AC25-803F-4F0A-9FD6-A1407CBEA9DF}"/>
    <cellStyle name="60% - Accent6 2 2 3 2 2" xfId="9742" xr:uid="{9E6688EF-BC54-42F1-A34B-F6F977172EBF}"/>
    <cellStyle name="60% - Accent6 2 2 3 2 2 2" xfId="16435" xr:uid="{973AD75C-BEBF-4EEF-870E-AF04C97B3C85}"/>
    <cellStyle name="60% - Accent6 2 2 3 2 3" xfId="13028" xr:uid="{AA0C1C29-9056-4977-9A0B-DAFD3E6810D8}"/>
    <cellStyle name="60% - Accent6 2 2 3 2 4" xfId="6335" xr:uid="{C29B76B6-D45F-4DB2-9B1A-D04DAA4F5556}"/>
    <cellStyle name="60% - Accent6 2 2 3 3" xfId="8159" xr:uid="{5A6C500B-EF89-4B84-9B41-A167556B6B1F}"/>
    <cellStyle name="60% - Accent6 2 2 3 3 2" xfId="14852" xr:uid="{826C30FB-3CC8-4780-9298-07FE28C0C10C}"/>
    <cellStyle name="60% - Accent6 2 2 3 4" xfId="11445" xr:uid="{FED3577A-A520-402F-8904-24676D271801}"/>
    <cellStyle name="60% - Accent6 2 2 3 5" xfId="4752" xr:uid="{C174CB93-070C-4714-85A0-FB705952DEDC}"/>
    <cellStyle name="60% - Accent6 2 2 4" xfId="2349" xr:uid="{F16203AC-B28E-4B5F-93E5-0E7C5BD373BA}"/>
    <cellStyle name="60% - Accent6 2 2 4 2" xfId="9062" xr:uid="{98C16516-D723-4AF9-8063-3DA393629600}"/>
    <cellStyle name="60% - Accent6 2 2 4 2 2" xfId="15755" xr:uid="{DE91E0BB-C984-4655-BA2A-874A94F4E50A}"/>
    <cellStyle name="60% - Accent6 2 2 4 3" xfId="12348" xr:uid="{499B3891-330B-4CB2-9A7B-DD6CECD02202}"/>
    <cellStyle name="60% - Accent6 2 2 4 4" xfId="5655" xr:uid="{DE1FD460-712A-4193-8F86-9C0592CF16DB}"/>
    <cellStyle name="60% - Accent6 2 2 5" xfId="7479" xr:uid="{D84335C8-E3F6-411E-BF5F-13A877117B14}"/>
    <cellStyle name="60% - Accent6 2 2 5 2" xfId="14172" xr:uid="{686F421C-1B6A-4A7D-B997-9A0F7887780D}"/>
    <cellStyle name="60% - Accent6 2 2 6" xfId="10765" xr:uid="{D4B26F7C-7062-4BB7-8473-11C346382B23}"/>
    <cellStyle name="60% - Accent6 2 2 7" xfId="4072" xr:uid="{2836BC64-01D7-4E8C-B473-DE8093509120}"/>
    <cellStyle name="60% - Accent6 2 3" xfId="765" xr:uid="{894404A0-4293-4202-A743-0E418322C804}"/>
    <cellStyle name="60% - Accent6 2 3 2" xfId="1022" xr:uid="{ADC2F838-7EF3-427F-BEC9-082EBC9BD9E0}"/>
    <cellStyle name="60% - Accent6 2 3 2 2" xfId="1702" xr:uid="{D97C9E6D-34A6-4285-ABAE-1F06F56DF7FD}"/>
    <cellStyle name="60% - Accent6 2 3 2 2 2" xfId="3285" xr:uid="{05F182FB-41FC-4E6C-AFD5-645283DD0D4A}"/>
    <cellStyle name="60% - Accent6 2 3 2 2 2 2" xfId="9998" xr:uid="{54A5B67B-FF59-44AC-AAF9-8B63657D107F}"/>
    <cellStyle name="60% - Accent6 2 3 2 2 2 2 2" xfId="16691" xr:uid="{83139BFD-29C0-40E0-AA28-EE10B99C49E8}"/>
    <cellStyle name="60% - Accent6 2 3 2 2 2 3" xfId="13284" xr:uid="{46307D9B-FFCE-4505-9E8E-BFA7B9A031FF}"/>
    <cellStyle name="60% - Accent6 2 3 2 2 2 4" xfId="6591" xr:uid="{F0F1CCA4-91FA-43CC-8E83-1999DFFEA9E1}"/>
    <cellStyle name="60% - Accent6 2 3 2 2 3" xfId="8415" xr:uid="{5AC97244-DBAF-4D8B-8B18-7B0DB3B12731}"/>
    <cellStyle name="60% - Accent6 2 3 2 2 3 2" xfId="15108" xr:uid="{CB159096-EB41-4480-B76E-BBDCDAC1DB7F}"/>
    <cellStyle name="60% - Accent6 2 3 2 2 4" xfId="11701" xr:uid="{AF5D932C-58CE-4014-908C-8C2D9BF3367C}"/>
    <cellStyle name="60% - Accent6 2 3 2 2 5" xfId="5008" xr:uid="{0CD89D45-5D1F-4C65-80BB-05BE0F94FB52}"/>
    <cellStyle name="60% - Accent6 2 3 2 3" xfId="2605" xr:uid="{694AE6E9-282D-4B99-B123-AEB89E5B62AF}"/>
    <cellStyle name="60% - Accent6 2 3 2 3 2" xfId="9318" xr:uid="{C10A5495-FEEB-4938-9102-844192FAD1E3}"/>
    <cellStyle name="60% - Accent6 2 3 2 3 2 2" xfId="16011" xr:uid="{E7C4B257-D681-4676-AFA4-AE25662FDAB8}"/>
    <cellStyle name="60% - Accent6 2 3 2 3 3" xfId="12604" xr:uid="{14872F25-5FBA-4F57-8799-3A92479A8A34}"/>
    <cellStyle name="60% - Accent6 2 3 2 3 4" xfId="5911" xr:uid="{2E10EC40-8941-4553-ADEF-25D196A9B72E}"/>
    <cellStyle name="60% - Accent6 2 3 2 4" xfId="7735" xr:uid="{184D577A-D868-4609-A199-B418867A9A2E}"/>
    <cellStyle name="60% - Accent6 2 3 2 4 2" xfId="14428" xr:uid="{1458F663-67C6-4089-AF9F-EDF80E1B323F}"/>
    <cellStyle name="60% - Accent6 2 3 2 5" xfId="11021" xr:uid="{BD320C8A-99B4-46E1-AA5D-6D0FFE58F8EE}"/>
    <cellStyle name="60% - Accent6 2 3 2 6" xfId="4328" xr:uid="{7BC0DF21-1068-4AE8-8C96-BC6BBA39AD62}"/>
    <cellStyle name="60% - Accent6 2 3 3" xfId="1445" xr:uid="{FE127C5E-20EF-439C-A458-7FEB998379B0}"/>
    <cellStyle name="60% - Accent6 2 3 3 2" xfId="3028" xr:uid="{237315FF-9269-4224-915D-199D5F8F28E2}"/>
    <cellStyle name="60% - Accent6 2 3 3 2 2" xfId="9741" xr:uid="{2BFE5109-87AE-488B-90E2-328CF5F54F50}"/>
    <cellStyle name="60% - Accent6 2 3 3 2 2 2" xfId="16434" xr:uid="{816AB08E-F6BE-482A-99D2-BFD6DDB7540C}"/>
    <cellStyle name="60% - Accent6 2 3 3 2 3" xfId="13027" xr:uid="{79C7F3AD-87A6-4095-A347-F69D1CBB59AC}"/>
    <cellStyle name="60% - Accent6 2 3 3 2 4" xfId="6334" xr:uid="{6D4AAEDF-757B-4225-B64B-1B33995A5FDF}"/>
    <cellStyle name="60% - Accent6 2 3 3 3" xfId="8158" xr:uid="{77AF623E-D424-48B8-9C42-731683F997DD}"/>
    <cellStyle name="60% - Accent6 2 3 3 3 2" xfId="14851" xr:uid="{34ED5EA9-B590-4470-98D4-34DB01D51DEB}"/>
    <cellStyle name="60% - Accent6 2 3 3 4" xfId="11444" xr:uid="{15C31E5B-8718-405A-AFA4-505A9C9F97AF}"/>
    <cellStyle name="60% - Accent6 2 3 3 5" xfId="4751" xr:uid="{B9673907-311F-4B6A-9C76-182B2EB205FA}"/>
    <cellStyle name="60% - Accent6 2 3 4" xfId="2348" xr:uid="{01B8CDF3-7BB3-4461-83AA-A15405E1EE9B}"/>
    <cellStyle name="60% - Accent6 2 3 4 2" xfId="9061" xr:uid="{914F5E2F-75FA-48EC-A2E1-92370FFC72B5}"/>
    <cellStyle name="60% - Accent6 2 3 4 2 2" xfId="15754" xr:uid="{E21E73FD-A957-4CEA-B5E8-D13BC8FE9E54}"/>
    <cellStyle name="60% - Accent6 2 3 4 3" xfId="12347" xr:uid="{2EFCDDE5-D9F0-49F3-AAFB-5686256174FF}"/>
    <cellStyle name="60% - Accent6 2 3 4 4" xfId="5654" xr:uid="{ACFDDD3D-A85C-404C-AA0E-3422AAFFF5F8}"/>
    <cellStyle name="60% - Accent6 2 3 5" xfId="7478" xr:uid="{F2019D3D-4B24-45D5-B274-8B980BB69208}"/>
    <cellStyle name="60% - Accent6 2 3 5 2" xfId="14171" xr:uid="{A9FABD11-81FF-4E08-B86A-76BB3761A1EE}"/>
    <cellStyle name="60% - Accent6 2 3 6" xfId="10764" xr:uid="{5D86C75F-FF47-4494-AE31-13FC3E21BF7E}"/>
    <cellStyle name="60% - Accent6 2 3 7" xfId="4071" xr:uid="{4B6480DB-8444-426E-82A0-1F3F6BC3CF6E}"/>
    <cellStyle name="60% - Accent6 2 4" xfId="633" xr:uid="{3E41C1B2-D298-4D66-815E-428D8513F1CD}"/>
    <cellStyle name="60% - Accent6 2 4 2" xfId="1313" xr:uid="{AD5B105A-2D0C-4AF8-9047-E9ED6405A399}"/>
    <cellStyle name="60% - Accent6 2 4 2 2" xfId="2896" xr:uid="{220D0FF8-BECE-4F7C-AFF6-1784BF562645}"/>
    <cellStyle name="60% - Accent6 2 4 2 2 2" xfId="9609" xr:uid="{39C73D0E-D26A-46A7-8D83-0F43450567E5}"/>
    <cellStyle name="60% - Accent6 2 4 2 2 2 2" xfId="16302" xr:uid="{EC2E3562-74FB-4B11-B425-358D3879AF14}"/>
    <cellStyle name="60% - Accent6 2 4 2 2 3" xfId="12895" xr:uid="{7DD24C6D-60BC-4EB5-A913-ABF70BF81F95}"/>
    <cellStyle name="60% - Accent6 2 4 2 2 4" xfId="6202" xr:uid="{C46DE646-7E91-40C7-AE9B-853C81542888}"/>
    <cellStyle name="60% - Accent6 2 4 2 3" xfId="8026" xr:uid="{42A26ECC-0994-4873-9C62-CB93DD0641A5}"/>
    <cellStyle name="60% - Accent6 2 4 2 3 2" xfId="14719" xr:uid="{810246CB-2E30-4F3A-AAEA-2168DD3033CE}"/>
    <cellStyle name="60% - Accent6 2 4 2 4" xfId="11312" xr:uid="{51760D85-76EA-4BEC-8FD0-C2CFBA8B294D}"/>
    <cellStyle name="60% - Accent6 2 4 2 5" xfId="4619" xr:uid="{0024939B-7C4C-419C-909A-3A13E7F9D5C6}"/>
    <cellStyle name="60% - Accent6 2 4 3" xfId="2216" xr:uid="{7912DEE0-FA00-4D81-BC2B-D767306FCD5B}"/>
    <cellStyle name="60% - Accent6 2 4 3 2" xfId="8929" xr:uid="{4708AD6E-7EBA-425D-9B98-208076C2A805}"/>
    <cellStyle name="60% - Accent6 2 4 3 2 2" xfId="15622" xr:uid="{C0DDF9BA-1E09-4201-8C01-1D0211A900A9}"/>
    <cellStyle name="60% - Accent6 2 4 3 3" xfId="12215" xr:uid="{5B7596C1-AD27-4CDB-8DC3-7EECBB483251}"/>
    <cellStyle name="60% - Accent6 2 4 3 4" xfId="5522" xr:uid="{B9DD1F87-5027-4AA7-B71E-9A32DC59B322}"/>
    <cellStyle name="60% - Accent6 2 4 4" xfId="7346" xr:uid="{28236EA8-0DD6-44BD-951A-3655FA4BC6F1}"/>
    <cellStyle name="60% - Accent6 2 4 4 2" xfId="14039" xr:uid="{8D7F9580-D9FB-4DCF-91B9-41ADAFD61C0E}"/>
    <cellStyle name="60% - Accent6 2 4 5" xfId="10632" xr:uid="{CBBAF4C2-1C29-4197-8B8A-702BFB4E2F1B}"/>
    <cellStyle name="60% - Accent6 2 4 6" xfId="3939" xr:uid="{B7CC44E2-3FB0-4DC4-8A02-7282DA8109DA}"/>
    <cellStyle name="60% - Accent6 2 5" xfId="890" xr:uid="{2B3265D8-4CDF-41BF-B6FE-9681540D4FA8}"/>
    <cellStyle name="60% - Accent6 2 5 2" xfId="1570" xr:uid="{D7FAB6C2-541C-4936-B4D1-F6D84EA15978}"/>
    <cellStyle name="60% - Accent6 2 5 2 2" xfId="3153" xr:uid="{FC04B7D7-9842-42F1-864C-1B86E1187B6B}"/>
    <cellStyle name="60% - Accent6 2 5 2 2 2" xfId="9866" xr:uid="{B859F5B2-9E52-4E62-BCB6-D71912C7F88B}"/>
    <cellStyle name="60% - Accent6 2 5 2 2 2 2" xfId="16559" xr:uid="{3E9B1A3E-35D5-4026-9480-9E81B8278706}"/>
    <cellStyle name="60% - Accent6 2 5 2 2 3" xfId="13152" xr:uid="{F9960F8E-A5E3-49C7-AB18-E725ADCC24C4}"/>
    <cellStyle name="60% - Accent6 2 5 2 2 4" xfId="6459" xr:uid="{A389CDDD-E5DA-40F7-9C42-EF4602E40168}"/>
    <cellStyle name="60% - Accent6 2 5 2 3" xfId="8283" xr:uid="{25379C1D-73C8-4F32-8A03-69D088209D18}"/>
    <cellStyle name="60% - Accent6 2 5 2 3 2" xfId="14976" xr:uid="{C24F8DC2-1755-4852-8A55-6B33293A44C4}"/>
    <cellStyle name="60% - Accent6 2 5 2 4" xfId="11569" xr:uid="{CC163410-E047-4062-A3FA-69C104E1E4E3}"/>
    <cellStyle name="60% - Accent6 2 5 2 5" xfId="4876" xr:uid="{4D640D38-03FD-4331-A447-57BD006F9E02}"/>
    <cellStyle name="60% - Accent6 2 5 3" xfId="2473" xr:uid="{CCF6CE99-B84B-4125-A9E8-0EE99CB1AA04}"/>
    <cellStyle name="60% - Accent6 2 5 3 2" xfId="9186" xr:uid="{9CBA4D8C-C831-4326-AF74-34DE959EEB78}"/>
    <cellStyle name="60% - Accent6 2 5 3 2 2" xfId="15879" xr:uid="{BE4AE2A0-8236-4CB1-A8ED-4A2D092BE893}"/>
    <cellStyle name="60% - Accent6 2 5 3 3" xfId="12472" xr:uid="{B756BCC6-303A-47B5-BBB4-305E1F445DBD}"/>
    <cellStyle name="60% - Accent6 2 5 3 4" xfId="5779" xr:uid="{3D5B3556-8993-4C9B-BA06-2AFF5F28B58C}"/>
    <cellStyle name="60% - Accent6 2 5 4" xfId="7603" xr:uid="{515D1740-63A5-4C5B-BD74-570B10B957A8}"/>
    <cellStyle name="60% - Accent6 2 5 4 2" xfId="14296" xr:uid="{0B9BB5EB-6052-4929-9F6C-4ECAC7E46007}"/>
    <cellStyle name="60% - Accent6 2 5 5" xfId="10889" xr:uid="{10B45391-4DF4-42EC-8F3E-3A2108AA7249}"/>
    <cellStyle name="60% - Accent6 2 5 6" xfId="4196" xr:uid="{422D337B-B698-49BC-B11A-680D258EB97E}"/>
    <cellStyle name="60% - Accent6 2 6" xfId="550" xr:uid="{9C75A62E-4C7C-4CDB-8ECF-7D2721C5568D}"/>
    <cellStyle name="60% - Accent6 2 6 2" xfId="1230" xr:uid="{878C3E74-CB94-4F37-806A-E5710FD8D134}"/>
    <cellStyle name="60% - Accent6 2 6 2 2" xfId="2813" xr:uid="{75D95381-F8DD-4E9B-B1E5-4EBC783A804C}"/>
    <cellStyle name="60% - Accent6 2 6 2 2 2" xfId="9526" xr:uid="{9B44EB5A-B1D9-4D36-8341-09AC95D5378A}"/>
    <cellStyle name="60% - Accent6 2 6 2 2 2 2" xfId="16219" xr:uid="{D29B94DD-A513-4C1E-8E93-347F055D227F}"/>
    <cellStyle name="60% - Accent6 2 6 2 2 3" xfId="12812" xr:uid="{98DE068A-1CDD-4E63-9C42-399EFDB4D500}"/>
    <cellStyle name="60% - Accent6 2 6 2 2 4" xfId="6119" xr:uid="{126CE763-72F2-4A37-B16D-7BA6287F6D7A}"/>
    <cellStyle name="60% - Accent6 2 6 2 3" xfId="7943" xr:uid="{ED5B79DB-BC80-4B92-B19D-A737AD40820C}"/>
    <cellStyle name="60% - Accent6 2 6 2 3 2" xfId="14636" xr:uid="{2F7E2939-EE5F-4D06-81B4-36D0E78E30C8}"/>
    <cellStyle name="60% - Accent6 2 6 2 4" xfId="11229" xr:uid="{D5C2240F-4796-46C6-98D2-BA24902AD24E}"/>
    <cellStyle name="60% - Accent6 2 6 2 5" xfId="4536" xr:uid="{2A75CD6D-DF24-4B8C-BCF4-F2EF6EDDA570}"/>
    <cellStyle name="60% - Accent6 2 6 3" xfId="2133" xr:uid="{03678A7C-5224-43F7-BDB6-220CEA91107F}"/>
    <cellStyle name="60% - Accent6 2 6 3 2" xfId="8846" xr:uid="{70591AA0-D663-4EFD-AA54-44F5F73D685A}"/>
    <cellStyle name="60% - Accent6 2 6 3 2 2" xfId="15539" xr:uid="{0E93DE1C-260E-4DED-BCE6-2478D610AA33}"/>
    <cellStyle name="60% - Accent6 2 6 3 3" xfId="12132" xr:uid="{E1A04044-F75D-411F-AA9A-1BB2C8B8FE4F}"/>
    <cellStyle name="60% - Accent6 2 6 3 4" xfId="5439" xr:uid="{679202A9-BDD0-4931-84FE-14C9732DFC6D}"/>
    <cellStyle name="60% - Accent6 2 6 4" xfId="7263" xr:uid="{CBFDBF74-8081-4232-9EB5-9A39DD684342}"/>
    <cellStyle name="60% - Accent6 2 6 4 2" xfId="13956" xr:uid="{4FC3EB15-A13D-4EE8-B1B6-B87609F2A7FF}"/>
    <cellStyle name="60% - Accent6 2 6 5" xfId="10549" xr:uid="{4822CF73-D0A5-4E37-85C0-06966917105B}"/>
    <cellStyle name="60% - Accent6 2 6 6" xfId="3856" xr:uid="{F249CAEE-D513-4CDB-BA60-0A333F0BAD7B}"/>
    <cellStyle name="60% - Accent6 2 7" xfId="451" xr:uid="{8ACB10DC-9B85-4890-B1A5-7BE365D6FDEF}"/>
    <cellStyle name="60% - Accent6 2 7 2" xfId="2034" xr:uid="{291309B3-14B7-4138-B545-EE756563DA06}"/>
    <cellStyle name="60% - Accent6 2 7 2 2" xfId="8747" xr:uid="{4FBA6E8A-4521-4804-AE29-1049A07F7FE4}"/>
    <cellStyle name="60% - Accent6 2 7 2 2 2" xfId="15440" xr:uid="{B3101318-6881-4DB7-8EC5-7C036D84A067}"/>
    <cellStyle name="60% - Accent6 2 7 2 3" xfId="12033" xr:uid="{72A2A978-01F3-4E96-9796-BD9977DDCE66}"/>
    <cellStyle name="60% - Accent6 2 7 2 4" xfId="5340" xr:uid="{154EE61B-AA34-4771-A134-A2BDDB218D2A}"/>
    <cellStyle name="60% - Accent6 2 7 3" xfId="7164" xr:uid="{A8927E96-4108-4C6B-B364-AF8CEEECC45D}"/>
    <cellStyle name="60% - Accent6 2 7 3 2" xfId="13857" xr:uid="{C5D1AFB5-89D2-4CE9-9461-79DC5252D80A}"/>
    <cellStyle name="60% - Accent6 2 7 4" xfId="10450" xr:uid="{BD2EE9C5-2E14-4ABD-99DE-A04F772877D0}"/>
    <cellStyle name="60% - Accent6 2 7 5" xfId="3757" xr:uid="{D8B86894-BCB3-43B3-9472-9DEFB956036C}"/>
    <cellStyle name="60% - Accent6 2 8" xfId="1131" xr:uid="{A118866A-CD41-4333-95B1-E65BDCC16968}"/>
    <cellStyle name="60% - Accent6 2 8 2" xfId="2714" xr:uid="{E8107FA3-2AF3-4A4C-A9C6-2ADAD5A72C7E}"/>
    <cellStyle name="60% - Accent6 2 8 2 2" xfId="9427" xr:uid="{EBD99B90-37F2-4C6E-8321-642C00347291}"/>
    <cellStyle name="60% - Accent6 2 8 2 2 2" xfId="16120" xr:uid="{A4689B3D-8B34-4063-B8E9-B74FD7C3479B}"/>
    <cellStyle name="60% - Accent6 2 8 2 3" xfId="12713" xr:uid="{577C3A4B-ED9B-4776-A62B-EBC77C4AAE46}"/>
    <cellStyle name="60% - Accent6 2 8 2 4" xfId="6020" xr:uid="{DDB79FA5-2B05-4910-9544-9DAA1AC8FE97}"/>
    <cellStyle name="60% - Accent6 2 8 3" xfId="7844" xr:uid="{5EEB69BF-DE4A-430E-92E9-0836E4CAF608}"/>
    <cellStyle name="60% - Accent6 2 8 3 2" xfId="14537" xr:uid="{2B827FAB-88EB-4EAE-AB2B-3FA4BA9A1ED9}"/>
    <cellStyle name="60% - Accent6 2 8 4" xfId="11130" xr:uid="{CD08F4B6-B33E-480A-AC39-3F751807ED25}"/>
    <cellStyle name="60% - Accent6 2 8 5" xfId="4437" xr:uid="{A0D56D15-33B2-4BDA-9453-BDE2D01E643A}"/>
    <cellStyle name="60% - Accent6 2 9" xfId="365" xr:uid="{F7F16366-3847-40BD-828F-8EB938CE9E0D}"/>
    <cellStyle name="60% - Accent6 2 9 2" xfId="1948" xr:uid="{9C4A2C20-5DCD-4570-9027-B6799C216E18}"/>
    <cellStyle name="60% - Accent6 2 9 2 2" xfId="8661" xr:uid="{FE1AB180-0A61-47B8-9740-42BED0B9DC9B}"/>
    <cellStyle name="60% - Accent6 2 9 2 2 2" xfId="15354" xr:uid="{663FE16F-0869-44FB-9942-53C4075ACDE9}"/>
    <cellStyle name="60% - Accent6 2 9 2 3" xfId="11947" xr:uid="{62A1A1A0-43B8-464D-9089-36E649B7E905}"/>
    <cellStyle name="60% - Accent6 2 9 2 4" xfId="5254" xr:uid="{6D68F6F0-2749-4B8C-B585-EFA4567B3751}"/>
    <cellStyle name="60% - Accent6 2 9 3" xfId="7078" xr:uid="{3B640CB7-5A17-40D8-8AAE-8C5B4C5CA3BA}"/>
    <cellStyle name="60% - Accent6 2 9 3 2" xfId="13771" xr:uid="{702EAFEA-B71E-4B4D-A19C-6C5DDB5D9416}"/>
    <cellStyle name="60% - Accent6 2 9 4" xfId="10364" xr:uid="{DF6770B5-ADCB-4F4B-A157-B303A98B58C2}"/>
    <cellStyle name="60% - Accent6 2 9 5" xfId="3671" xr:uid="{33559F78-546E-4F4A-BF80-B7A1C63DB31B}"/>
    <cellStyle name="60% - Accent6 3" xfId="144" xr:uid="{25FDCFB9-4E53-40CC-8F77-83806EE8D02E}"/>
    <cellStyle name="60% - Accent6 3 2" xfId="385" xr:uid="{2E0A7AF8-38C0-4BB9-8768-71FA3A7AD068}"/>
    <cellStyle name="60% - Accent6 3 2 2" xfId="1968" xr:uid="{69AAC1BD-FDAB-479E-B29E-2606B17B2761}"/>
    <cellStyle name="60% - Accent6 3 2 2 2" xfId="8681" xr:uid="{BD5E2C4F-0485-4A52-BA76-50F5B463F2A9}"/>
    <cellStyle name="60% - Accent6 3 2 2 2 2" xfId="15374" xr:uid="{FB8C8501-3A65-453A-9A3D-B042CCB36A8C}"/>
    <cellStyle name="60% - Accent6 3 2 2 3" xfId="11967" xr:uid="{492B32A0-1A4A-483B-AD48-1D67137D2E1C}"/>
    <cellStyle name="60% - Accent6 3 2 2 4" xfId="5274" xr:uid="{82203412-2944-4ADD-B6AA-F2E4AFEE4531}"/>
    <cellStyle name="60% - Accent6 3 2 3" xfId="7098" xr:uid="{A37DF73A-E815-4155-BC6F-CE1C7748479A}"/>
    <cellStyle name="60% - Accent6 3 2 3 2" xfId="13791" xr:uid="{71CCB9D0-0077-40D8-A57E-E55CCEA28F1C}"/>
    <cellStyle name="60% - Accent6 3 2 4" xfId="10384" xr:uid="{BD7489C8-3862-414F-8A98-73547FF603FE}"/>
    <cellStyle name="60% - Accent6 3 2 5" xfId="3691" xr:uid="{9EA749D9-8EDB-4951-8A14-3513BC1F2201}"/>
    <cellStyle name="60% - Accent6 3 3" xfId="1847" xr:uid="{A842B2A5-EA1C-44B1-900C-24598D078A5C}"/>
    <cellStyle name="60% - Accent6 3 3 2" xfId="8560" xr:uid="{19581E66-1FB3-44AE-8756-D3E2912D0D8F}"/>
    <cellStyle name="60% - Accent6 3 3 2 2" xfId="15253" xr:uid="{4B06F2E2-08C7-4560-AD95-507922404DE1}"/>
    <cellStyle name="60% - Accent6 3 3 3" xfId="11846" xr:uid="{DC00B5C5-F716-4529-81A6-3D71CE662959}"/>
    <cellStyle name="60% - Accent6 3 3 4" xfId="5153" xr:uid="{8C933816-A10B-42AE-AC9C-A167A18F87F9}"/>
    <cellStyle name="60% - Accent6 3 4" xfId="3430" xr:uid="{4504477F-E6C8-473A-A9DC-B079518F92D0}"/>
    <cellStyle name="60% - Accent6 3 4 2" xfId="10143" xr:uid="{DC3256F4-3086-440A-8BA8-B03977773D5B}"/>
    <cellStyle name="60% - Accent6 3 4 2 2" xfId="16836" xr:uid="{80EB68A8-61AA-47C2-B7FC-FE2B2E4EBC11}"/>
    <cellStyle name="60% - Accent6 3 4 3" xfId="13429" xr:uid="{FA2949C4-0E09-4168-81AE-11B6A61499B0}"/>
    <cellStyle name="60% - Accent6 3 4 4" xfId="6736" xr:uid="{94F4E5C9-2022-472F-B4F7-F73ED2066C64}"/>
    <cellStyle name="60% - Accent6 3 5" xfId="264" xr:uid="{A517CEFA-EBDB-4B86-B8A7-0B852C7BB626}"/>
    <cellStyle name="60% - Accent6 3 5 2" xfId="13670" xr:uid="{D3517AA0-EEE3-4634-A69A-B0ACCDED606F}"/>
    <cellStyle name="60% - Accent6 3 5 3" xfId="6977" xr:uid="{405B4BF2-BF46-4F85-8EE2-6D4C9B65D26B}"/>
    <cellStyle name="60% - Accent6 3 6" xfId="6857" xr:uid="{B9AF1B7B-2EE6-450E-8D7C-7CC10A23153A}"/>
    <cellStyle name="60% - Accent6 3 6 2" xfId="13550" xr:uid="{4F5FFAB0-9624-447F-BF0E-A3570740009F}"/>
    <cellStyle name="60% - Accent6 3 7" xfId="10263" xr:uid="{27DC321E-DAB8-4660-94F8-BA8133379DFF}"/>
    <cellStyle name="60% - Accent6 3 8" xfId="3570" xr:uid="{D34D5A61-94BA-44CD-B7F2-A39483B4901C}"/>
    <cellStyle name="60% - Accent6 4" xfId="163" xr:uid="{4E7B9E97-EC78-4ED9-91F8-3871D759A880}"/>
    <cellStyle name="60% - Accent6 4 2" xfId="1866" xr:uid="{D240CDF7-1DC5-4E9E-A36F-0ED4A6FE9DC5}"/>
    <cellStyle name="60% - Accent6 4 2 2" xfId="8579" xr:uid="{F097AD18-A964-4BDB-A7CA-87ABA1056683}"/>
    <cellStyle name="60% - Accent6 4 2 2 2" xfId="15272" xr:uid="{A31A8191-A32B-43DD-AD95-FD3F1BA931FA}"/>
    <cellStyle name="60% - Accent6 4 2 3" xfId="11865" xr:uid="{40711C73-4E4C-4CEE-BC21-813C23E53022}"/>
    <cellStyle name="60% - Accent6 4 2 4" xfId="5172" xr:uid="{CEB70E42-A401-4FFC-B906-0AE1BF9E3B5F}"/>
    <cellStyle name="60% - Accent6 4 3" xfId="3449" xr:uid="{B6FAD155-252F-49B4-8E4D-16FB462BF799}"/>
    <cellStyle name="60% - Accent6 4 3 2" xfId="10162" xr:uid="{8C8EBA8B-E620-43E5-8E72-2E0EB52819E3}"/>
    <cellStyle name="60% - Accent6 4 3 2 2" xfId="16855" xr:uid="{68A01145-BC41-4924-A063-2D6DC103E662}"/>
    <cellStyle name="60% - Accent6 4 3 3" xfId="13448" xr:uid="{1C9E5590-9C6C-4F73-A30D-B42E8592A710}"/>
    <cellStyle name="60% - Accent6 4 3 4" xfId="6755" xr:uid="{87B2FFCC-6B0C-4001-89E3-3E74AF0DECCD}"/>
    <cellStyle name="60% - Accent6 4 4" xfId="283" xr:uid="{B75805A5-D88F-44FD-897E-C18A3CED7026}"/>
    <cellStyle name="60% - Accent6 4 4 2" xfId="13689" xr:uid="{CD3BF791-9914-4A6B-97F9-5835402C4950}"/>
    <cellStyle name="60% - Accent6 4 4 3" xfId="6996" xr:uid="{43AEA994-A004-4686-939A-7150DF61F79B}"/>
    <cellStyle name="60% - Accent6 4 5" xfId="6876" xr:uid="{C2B711E8-CF5A-4BCD-85AA-D8DE455FDCFB}"/>
    <cellStyle name="60% - Accent6 4 5 2" xfId="13569" xr:uid="{B12322F1-EE36-4FF4-8526-B481CBAC5B6D}"/>
    <cellStyle name="60% - Accent6 4 6" xfId="10282" xr:uid="{5CADC60C-D733-4E81-B4B6-06ECC6421AF5}"/>
    <cellStyle name="60% - Accent6 4 7" xfId="3589" xr:uid="{48C1B388-4D16-4D00-AAB6-D1C660DF19FA}"/>
    <cellStyle name="60% - Accent6 5" xfId="3469" xr:uid="{173E43ED-B939-4BBE-B466-8F6E5A1BAB63}"/>
    <cellStyle name="60% - Accent6 6" xfId="16874" xr:uid="{C152D6CF-E9C4-46F5-B2A6-62C047B445E1}"/>
    <cellStyle name="60% - Accent6 7" xfId="16893" xr:uid="{948CF9C1-3626-4CAA-8C4E-DC2D279D2D79}"/>
    <cellStyle name="60% - Accent6 8" xfId="16912" xr:uid="{C7AA0734-0FA1-4458-B122-4BB4052A6D5A}"/>
    <cellStyle name="60% - Accent6 9" xfId="49" xr:uid="{7782D614-F004-43A9-BEDA-5A66AC952AE0}"/>
    <cellStyle name="Accent1 2" xfId="26" xr:uid="{22816941-BB61-4F9E-B973-09157C2BFE0E}"/>
    <cellStyle name="Accent2 2" xfId="30" xr:uid="{FC559D48-CB4A-4DE8-A2E5-3462BD5F0143}"/>
    <cellStyle name="Accent3 2" xfId="34" xr:uid="{111569B0-733B-4B66-9293-9B83D53A04B4}"/>
    <cellStyle name="Accent4 2" xfId="38" xr:uid="{749E09C5-A6F9-4DB7-895B-6C500800B310}"/>
    <cellStyle name="Accent5 2" xfId="42" xr:uid="{5575228F-86C0-4C9A-ACEC-22186A7A4C7C}"/>
    <cellStyle name="Accent6 2" xfId="46" xr:uid="{3A4D967B-02B6-4643-9F72-D81055F988E9}"/>
    <cellStyle name="Bad 2" xfId="16" xr:uid="{7E6588A7-8B0B-4BAF-9B97-46CF60913A7F}"/>
    <cellStyle name="Calculation 2" xfId="20" xr:uid="{B3150D0A-C5EF-465B-9750-D97A1C3FE5F7}"/>
    <cellStyle name="Check Cell 2" xfId="22" xr:uid="{9AE88456-B9B6-4857-8812-C2FE0DA2070A}"/>
    <cellStyle name="Comma" xfId="1" builtinId="3"/>
    <cellStyle name="Comma 2" xfId="4" xr:uid="{00000000-0005-0000-0000-000001000000}"/>
    <cellStyle name="Comma 2 10" xfId="768" xr:uid="{19C95CEF-8E1A-4A01-B693-656F19D606E6}"/>
    <cellStyle name="Comma 2 10 2" xfId="808" xr:uid="{484111D0-4D6F-47F4-B168-2595B1B59331}"/>
    <cellStyle name="Comma 2 10 2 2" xfId="1065" xr:uid="{A84FC7B0-2466-48A9-A780-F0C97E7A449B}"/>
    <cellStyle name="Comma 2 10 2 2 2" xfId="1745" xr:uid="{873A8A30-840B-46B0-ACEE-47209B60EB5A}"/>
    <cellStyle name="Comma 2 10 2 2 2 2" xfId="3328" xr:uid="{0EE89499-2C42-40F4-8740-82BFB7694AF6}"/>
    <cellStyle name="Comma 2 10 2 2 2 2 2" xfId="10041" xr:uid="{0CAFCA17-0B48-4C1D-9397-0005AB1E4838}"/>
    <cellStyle name="Comma 2 10 2 2 2 2 2 2" xfId="16734" xr:uid="{4FA4226E-3E7D-4DE3-9EEC-BBDF4F69D79C}"/>
    <cellStyle name="Comma 2 10 2 2 2 2 2 2 2" xfId="17794" xr:uid="{3157D94F-BB33-49DA-A34B-99CDB9218671}"/>
    <cellStyle name="Comma 2 10 2 2 2 2 2 3" xfId="17441" xr:uid="{398B0BDC-91D2-44B6-80C0-79DC8675C0A3}"/>
    <cellStyle name="Comma 2 10 2 2 2 2 3" xfId="13327" xr:uid="{2D9F8033-B996-445A-825A-F205632DB489}"/>
    <cellStyle name="Comma 2 10 2 2 2 2 3 2" xfId="17616" xr:uid="{0E9153B1-F80C-46F0-9CFE-592CEACD056E}"/>
    <cellStyle name="Comma 2 10 2 2 2 2 4" xfId="6634" xr:uid="{B687678C-C411-458D-A2A4-7B08DA0A9A59}"/>
    <cellStyle name="Comma 2 10 2 2 2 2 4 2" xfId="17263" xr:uid="{8364115C-89D7-4FD0-8D68-998456F6A9B6}"/>
    <cellStyle name="Comma 2 10 2 2 2 2 5" xfId="17088" xr:uid="{AE0EF871-8278-4C35-9A5A-7C4109F57D7D}"/>
    <cellStyle name="Comma 2 10 2 2 2 3" xfId="8458" xr:uid="{6BDE167F-F36F-4619-B0FF-49B7136C0C7F}"/>
    <cellStyle name="Comma 2 10 2 2 2 3 2" xfId="15151" xr:uid="{CFFD66C4-31B7-4F9F-B2DA-843FD24CCD42}"/>
    <cellStyle name="Comma 2 10 2 2 2 3 2 2" xfId="17708" xr:uid="{BDD94E67-1B24-46A2-8A6E-3531974116ED}"/>
    <cellStyle name="Comma 2 10 2 2 2 3 3" xfId="17355" xr:uid="{F587D28E-B96E-4839-BB9E-C40026935921}"/>
    <cellStyle name="Comma 2 10 2 2 2 4" xfId="11744" xr:uid="{814A750D-4605-40E8-8ACB-C7D8E4BC65EE}"/>
    <cellStyle name="Comma 2 10 2 2 2 4 2" xfId="17530" xr:uid="{0CA5F378-0728-496F-883B-EA4D86FD1751}"/>
    <cellStyle name="Comma 2 10 2 2 2 5" xfId="5051" xr:uid="{E47A6C45-59B6-4AFC-863B-7C6E957D7B99}"/>
    <cellStyle name="Comma 2 10 2 2 2 5 2" xfId="17177" xr:uid="{A9E5E98C-388B-4225-A8D0-390AA3521032}"/>
    <cellStyle name="Comma 2 10 2 2 2 6" xfId="17002" xr:uid="{F80E31CE-4553-4536-94DB-63B9B5CBB79A}"/>
    <cellStyle name="Comma 2 10 2 2 3" xfId="2648" xr:uid="{7C414A51-7E77-4DEA-9BCB-DECD434D1431}"/>
    <cellStyle name="Comma 2 10 2 2 3 2" xfId="9361" xr:uid="{944E05B6-FA8E-4999-BDBA-3D531BB90B4F}"/>
    <cellStyle name="Comma 2 10 2 2 3 2 2" xfId="16054" xr:uid="{8330C0AA-FE22-4E8D-AA37-E1706A11972E}"/>
    <cellStyle name="Comma 2 10 2 2 3 2 2 2" xfId="17754" xr:uid="{F9894A6C-FE7D-41BC-885B-B6CC23DB44DE}"/>
    <cellStyle name="Comma 2 10 2 2 3 2 3" xfId="17401" xr:uid="{A537775C-E8FB-4685-99B8-8A15CD233CDF}"/>
    <cellStyle name="Comma 2 10 2 2 3 3" xfId="12647" xr:uid="{EEC8830E-0058-43A9-82D2-936FE60B5ABF}"/>
    <cellStyle name="Comma 2 10 2 2 3 3 2" xfId="17576" xr:uid="{AE213684-B1F3-4102-9892-93E747C6A622}"/>
    <cellStyle name="Comma 2 10 2 2 3 4" xfId="5954" xr:uid="{7C8125E5-1F94-4A02-AB64-39D77FC78E34}"/>
    <cellStyle name="Comma 2 10 2 2 3 4 2" xfId="17223" xr:uid="{24429058-7330-4A5D-8A21-D7B1B92BDFED}"/>
    <cellStyle name="Comma 2 10 2 2 3 5" xfId="17048" xr:uid="{497B4C5D-6325-4011-81A7-7199840625AD}"/>
    <cellStyle name="Comma 2 10 2 2 4" xfId="7778" xr:uid="{8A74993E-96BC-4B52-AD42-244B4E255338}"/>
    <cellStyle name="Comma 2 10 2 2 4 2" xfId="14471" xr:uid="{7F642F53-4852-4D60-AAF6-BB63726E4BCA}"/>
    <cellStyle name="Comma 2 10 2 2 4 2 2" xfId="17668" xr:uid="{D73410F6-02EC-48F1-A4E9-5F0E5D1178BB}"/>
    <cellStyle name="Comma 2 10 2 2 4 3" xfId="17315" xr:uid="{3BA804C6-078D-4E7E-9289-1EF0F7369A60}"/>
    <cellStyle name="Comma 2 10 2 2 5" xfId="11064" xr:uid="{3F39A5DB-E56D-4772-8829-87101486D9BF}"/>
    <cellStyle name="Comma 2 10 2 2 5 2" xfId="17490" xr:uid="{6E7BF54E-664A-458B-9A8B-2F4A10501839}"/>
    <cellStyle name="Comma 2 10 2 2 6" xfId="4371" xr:uid="{DCDFE6DE-0711-4C19-AC33-106B6F161CBB}"/>
    <cellStyle name="Comma 2 10 2 2 6 2" xfId="17137" xr:uid="{638C79D5-D090-4DF5-9591-9FA570F11DB1}"/>
    <cellStyle name="Comma 2 10 2 2 7" xfId="16962" xr:uid="{56FCAC73-F868-4490-BD69-783BAA306629}"/>
    <cellStyle name="Comma 2 10 2 3" xfId="1488" xr:uid="{F02317D0-4C1D-4D1D-A74B-C7650A9C031F}"/>
    <cellStyle name="Comma 2 10 2 3 2" xfId="3071" xr:uid="{596D5764-E6FF-4D96-AAEA-0B62E77C59AB}"/>
    <cellStyle name="Comma 2 10 2 3 2 2" xfId="9784" xr:uid="{4DF3D468-9A8A-450D-B749-6277B1F9DBF2}"/>
    <cellStyle name="Comma 2 10 2 3 2 2 2" xfId="16477" xr:uid="{D07B5390-35AA-438D-BFD0-78C4DBEA0419}"/>
    <cellStyle name="Comma 2 10 2 3 2 2 2 2" xfId="17777" xr:uid="{25F5D284-A92C-4B37-A578-7F8E71E2D03E}"/>
    <cellStyle name="Comma 2 10 2 3 2 2 3" xfId="17424" xr:uid="{0B6AAB98-A7A3-4D2F-AB98-6E56B03C72F8}"/>
    <cellStyle name="Comma 2 10 2 3 2 3" xfId="13070" xr:uid="{7F17389C-FFE4-415F-8AA5-1315CC7B07D5}"/>
    <cellStyle name="Comma 2 10 2 3 2 3 2" xfId="17599" xr:uid="{5E5CA60B-4EF6-410F-A41F-A93E805ABE35}"/>
    <cellStyle name="Comma 2 10 2 3 2 4" xfId="6377" xr:uid="{08A2D51D-8855-4992-AA72-96C1E57BDE1D}"/>
    <cellStyle name="Comma 2 10 2 3 2 4 2" xfId="17246" xr:uid="{F6C41810-E160-4AB6-BC78-96CD23ED7FDA}"/>
    <cellStyle name="Comma 2 10 2 3 2 5" xfId="17071" xr:uid="{41199137-BC3E-4F8F-AFD1-23A722902A15}"/>
    <cellStyle name="Comma 2 10 2 3 3" xfId="8201" xr:uid="{D7C40971-378F-47B3-88F5-9C485B4EBFA3}"/>
    <cellStyle name="Comma 2 10 2 3 3 2" xfId="14894" xr:uid="{51249CB7-49B2-45AB-874E-19E42BBDDBF3}"/>
    <cellStyle name="Comma 2 10 2 3 3 2 2" xfId="17691" xr:uid="{2D13B9AC-EDD5-4C69-8836-73C1F1132EC2}"/>
    <cellStyle name="Comma 2 10 2 3 3 3" xfId="17338" xr:uid="{60D48E50-4876-4224-A5BC-3186B8F34C1B}"/>
    <cellStyle name="Comma 2 10 2 3 4" xfId="11487" xr:uid="{C614A2F9-36D2-42D5-97C2-9C6ECEE1F736}"/>
    <cellStyle name="Comma 2 10 2 3 4 2" xfId="17513" xr:uid="{E1EAA521-814F-450A-BDAE-47858BAE3BCF}"/>
    <cellStyle name="Comma 2 10 2 3 5" xfId="4794" xr:uid="{E1994326-F752-46E9-B889-82F90B45AA6D}"/>
    <cellStyle name="Comma 2 10 2 3 5 2" xfId="17160" xr:uid="{87447917-4096-40EE-ACF0-9925AC5A1482}"/>
    <cellStyle name="Comma 2 10 2 3 6" xfId="16985" xr:uid="{D7C25AF7-B528-4A4F-98AB-A394DA9FB063}"/>
    <cellStyle name="Comma 2 10 2 4" xfId="2391" xr:uid="{50EE7D34-137E-4086-9121-58353BE71127}"/>
    <cellStyle name="Comma 2 10 2 4 2" xfId="9104" xr:uid="{AF9043A5-474B-458D-9B6E-B935A2224252}"/>
    <cellStyle name="Comma 2 10 2 4 2 2" xfId="15797" xr:uid="{E46F388D-E8ED-4C01-BDEC-8AC08F18A9F6}"/>
    <cellStyle name="Comma 2 10 2 4 2 2 2" xfId="17737" xr:uid="{7EB86BFB-A54B-4FC4-A96A-C8B1D096FD6F}"/>
    <cellStyle name="Comma 2 10 2 4 2 3" xfId="17384" xr:uid="{7553DB61-0A37-4249-AF86-6AE7F3B94972}"/>
    <cellStyle name="Comma 2 10 2 4 3" xfId="12390" xr:uid="{C7154F5A-F9D5-4C41-AF61-A8A617D49DC6}"/>
    <cellStyle name="Comma 2 10 2 4 3 2" xfId="17559" xr:uid="{943F5C2B-CDED-4F80-A813-4497B46125B8}"/>
    <cellStyle name="Comma 2 10 2 4 4" xfId="5697" xr:uid="{A9271B2E-F404-41EC-8E62-2C518B2D8ABD}"/>
    <cellStyle name="Comma 2 10 2 4 4 2" xfId="17206" xr:uid="{BFEB8326-A5C4-4F61-94C1-76C1325F8AB3}"/>
    <cellStyle name="Comma 2 10 2 4 5" xfId="17031" xr:uid="{E194A7F1-7EDB-4DB9-892B-07548A5FDA4D}"/>
    <cellStyle name="Comma 2 10 2 5" xfId="7521" xr:uid="{DE19E628-8BF7-41DE-AAED-DA17A591E5B5}"/>
    <cellStyle name="Comma 2 10 2 5 2" xfId="14214" xr:uid="{0D29A9A1-DBF8-4CC5-9EED-E432096C32B5}"/>
    <cellStyle name="Comma 2 10 2 5 2 2" xfId="17651" xr:uid="{503C7022-4F9D-4430-A3FC-BB68C924BE8D}"/>
    <cellStyle name="Comma 2 10 2 5 3" xfId="17298" xr:uid="{5435DC0C-3E73-45F1-B4F6-6923F49D055D}"/>
    <cellStyle name="Comma 2 10 2 6" xfId="10807" xr:uid="{725A673D-0CBC-46DA-93E3-D75CFF859398}"/>
    <cellStyle name="Comma 2 10 2 6 2" xfId="17473" xr:uid="{6B8A5E3F-2468-47E6-A6B9-1D6CE1233A27}"/>
    <cellStyle name="Comma 2 10 2 7" xfId="4114" xr:uid="{D763E94E-E828-4A35-8344-7C3728C301A9}"/>
    <cellStyle name="Comma 2 10 2 7 2" xfId="17120" xr:uid="{CC174375-648B-4BCE-B559-49D14311BBE1}"/>
    <cellStyle name="Comma 2 10 2 8" xfId="16945" xr:uid="{4B3DF278-26F1-46BD-BF37-4F8CC4E074C4}"/>
    <cellStyle name="Comma 2 10 3" xfId="1025" xr:uid="{A4F98994-CC34-44C1-A86E-610D1B32409E}"/>
    <cellStyle name="Comma 2 10 3 2" xfId="1705" xr:uid="{B4C95DBF-CFFA-46C8-B2A7-40C115BD2893}"/>
    <cellStyle name="Comma 2 10 3 2 2" xfId="3288" xr:uid="{1EE84837-E951-4690-86EA-6B9EB0BAB3D5}"/>
    <cellStyle name="Comma 2 10 3 2 2 2" xfId="10001" xr:uid="{11704834-4932-416B-8050-01AF7A2A5C65}"/>
    <cellStyle name="Comma 2 10 3 2 2 2 2" xfId="16694" xr:uid="{70B825D6-C022-421E-8454-9F5716F82411}"/>
    <cellStyle name="Comma 2 10 3 2 2 2 2 2" xfId="17782" xr:uid="{C8B62677-C617-4453-9BD9-622490DAB644}"/>
    <cellStyle name="Comma 2 10 3 2 2 2 3" xfId="17429" xr:uid="{EA3D693E-1D1A-4DA2-AAF5-2A376EBC765F}"/>
    <cellStyle name="Comma 2 10 3 2 2 3" xfId="13287" xr:uid="{5590E3E6-B5A1-4F2E-9C59-0D6139597DD2}"/>
    <cellStyle name="Comma 2 10 3 2 2 3 2" xfId="17604" xr:uid="{942210BA-675C-480F-8F72-FB28C7F1C94F}"/>
    <cellStyle name="Comma 2 10 3 2 2 4" xfId="6594" xr:uid="{909FBF73-2458-4A9F-8036-0A42B17363DD}"/>
    <cellStyle name="Comma 2 10 3 2 2 4 2" xfId="17251" xr:uid="{44019A06-7D59-42E2-99C5-B240F95F6FDC}"/>
    <cellStyle name="Comma 2 10 3 2 2 5" xfId="17076" xr:uid="{3DC80193-E6C0-41BE-9091-9A734A6886F8}"/>
    <cellStyle name="Comma 2 10 3 2 3" xfId="8418" xr:uid="{5225D2D6-CB7B-439F-81C5-846BA79EE787}"/>
    <cellStyle name="Comma 2 10 3 2 3 2" xfId="15111" xr:uid="{BD1605B5-47D7-4CE4-B62B-AB45E2652452}"/>
    <cellStyle name="Comma 2 10 3 2 3 2 2" xfId="17696" xr:uid="{7F729AEA-303F-4D0A-87DE-D80FD5328445}"/>
    <cellStyle name="Comma 2 10 3 2 3 3" xfId="17343" xr:uid="{57CDAB99-EBC3-4F20-A442-1D5A9DC3E35E}"/>
    <cellStyle name="Comma 2 10 3 2 4" xfId="11704" xr:uid="{22C5D710-2A6C-460D-9C49-4B73EE61C8A7}"/>
    <cellStyle name="Comma 2 10 3 2 4 2" xfId="17518" xr:uid="{2FA2EE9D-10D3-47FC-BDB9-61085F31251B}"/>
    <cellStyle name="Comma 2 10 3 2 5" xfId="5011" xr:uid="{6858630E-9862-4EA7-AED6-CFA24BE4B786}"/>
    <cellStyle name="Comma 2 10 3 2 5 2" xfId="17165" xr:uid="{13B0409A-0496-4147-9BCC-F169DD1953F2}"/>
    <cellStyle name="Comma 2 10 3 2 6" xfId="16990" xr:uid="{E2BB459C-AABB-44BC-AEAD-AA1A6D1E3595}"/>
    <cellStyle name="Comma 2 10 3 3" xfId="2608" xr:uid="{C9F16622-743E-4171-B217-A43EDA45BDD5}"/>
    <cellStyle name="Comma 2 10 3 3 2" xfId="9321" xr:uid="{37830C23-7CF8-47F1-B76D-810AC5363FB9}"/>
    <cellStyle name="Comma 2 10 3 3 2 2" xfId="16014" xr:uid="{F54B3566-07A1-4922-B19D-54D360DF7279}"/>
    <cellStyle name="Comma 2 10 3 3 2 2 2" xfId="17742" xr:uid="{CE70A4CE-B121-48D1-AC9F-1A88F1C4378C}"/>
    <cellStyle name="Comma 2 10 3 3 2 3" xfId="17389" xr:uid="{1C96197D-8796-4F49-A63E-63777FB487F5}"/>
    <cellStyle name="Comma 2 10 3 3 3" xfId="12607" xr:uid="{6D96638E-5797-421E-AA51-0D105BF74025}"/>
    <cellStyle name="Comma 2 10 3 3 3 2" xfId="17564" xr:uid="{2F7BFA9B-1A2F-4DA6-8F12-0E23A99D0D7D}"/>
    <cellStyle name="Comma 2 10 3 3 4" xfId="5914" xr:uid="{24F3B028-84C9-4B8C-8705-EF2A13130EDD}"/>
    <cellStyle name="Comma 2 10 3 3 4 2" xfId="17211" xr:uid="{93FBBA16-1A97-4D80-B761-C22CDF9D1471}"/>
    <cellStyle name="Comma 2 10 3 3 5" xfId="17036" xr:uid="{175C5E7B-036C-44C0-9AC1-8A81DE3D966E}"/>
    <cellStyle name="Comma 2 10 3 4" xfId="7738" xr:uid="{8CE5AFCF-1A4B-495A-9ECD-BBCF4833E0C4}"/>
    <cellStyle name="Comma 2 10 3 4 2" xfId="14431" xr:uid="{4A4FD743-AE6D-4963-AA50-117E40A578EE}"/>
    <cellStyle name="Comma 2 10 3 4 2 2" xfId="17656" xr:uid="{5FAB75AE-C6FA-4709-A4E6-7B5A3ED651C0}"/>
    <cellStyle name="Comma 2 10 3 4 3" xfId="17303" xr:uid="{020ED102-B1B1-4A18-A06F-7C9E2BB16F5B}"/>
    <cellStyle name="Comma 2 10 3 5" xfId="11024" xr:uid="{7E31ECB9-FCF6-44D0-8BF4-795342F9A0E5}"/>
    <cellStyle name="Comma 2 10 3 5 2" xfId="17478" xr:uid="{5FCA3C61-C0EE-4F59-9217-F07DB49D8AB7}"/>
    <cellStyle name="Comma 2 10 3 6" xfId="4331" xr:uid="{66F48D25-1963-489B-8ED3-58EDEA0A06AE}"/>
    <cellStyle name="Comma 2 10 3 6 2" xfId="17125" xr:uid="{25628865-C23D-4705-8B7C-1296AD61F124}"/>
    <cellStyle name="Comma 2 10 3 7" xfId="16950" xr:uid="{EF624CEA-793E-434F-8B95-0A515B0FE4A5}"/>
    <cellStyle name="Comma 2 10 4" xfId="1448" xr:uid="{63CDA9B3-5296-450A-AADD-947F63EF1585}"/>
    <cellStyle name="Comma 2 10 4 2" xfId="3031" xr:uid="{79328284-6696-4656-B3B7-328E24C6E8D4}"/>
    <cellStyle name="Comma 2 10 4 2 2" xfId="9744" xr:uid="{8B0B15F3-3770-4D83-9201-3DC5EC220C90}"/>
    <cellStyle name="Comma 2 10 4 2 2 2" xfId="16437" xr:uid="{1AD92F4E-5465-4D6A-82E3-1EF5CDEBE3A6}"/>
    <cellStyle name="Comma 2 10 4 2 2 2 2" xfId="17765" xr:uid="{3D728B9F-7F13-4E19-BCF6-EC00A23A88FF}"/>
    <cellStyle name="Comma 2 10 4 2 2 3" xfId="17412" xr:uid="{A66B9536-0C47-421F-8161-1F5015679F4C}"/>
    <cellStyle name="Comma 2 10 4 2 3" xfId="13030" xr:uid="{3AE93716-5498-4601-94A5-C1DDBDB791C3}"/>
    <cellStyle name="Comma 2 10 4 2 3 2" xfId="17587" xr:uid="{07CA6512-2B3C-46FC-BD00-63EEEE47F346}"/>
    <cellStyle name="Comma 2 10 4 2 4" xfId="6337" xr:uid="{8F87952E-B40E-4FC5-AE76-E306BE25B4CD}"/>
    <cellStyle name="Comma 2 10 4 2 4 2" xfId="17234" xr:uid="{DA84DB28-7D6D-4667-A897-0805DE12A98F}"/>
    <cellStyle name="Comma 2 10 4 2 5" xfId="17059" xr:uid="{566DD597-B4F6-4C68-AD30-9C9F132442AE}"/>
    <cellStyle name="Comma 2 10 4 3" xfId="8161" xr:uid="{C0FB657E-063C-4383-A36C-87021A9B69C4}"/>
    <cellStyle name="Comma 2 10 4 3 2" xfId="14854" xr:uid="{60CA8C91-7A8C-4ECF-9658-D79E5C3C5BDF}"/>
    <cellStyle name="Comma 2 10 4 3 2 2" xfId="17679" xr:uid="{1E49D97F-BA99-434B-8759-446C5088ACC0}"/>
    <cellStyle name="Comma 2 10 4 3 3" xfId="17326" xr:uid="{C7E90F66-F282-4914-95A9-2DE2B26A92AC}"/>
    <cellStyle name="Comma 2 10 4 4" xfId="11447" xr:uid="{6639A8B2-E29C-49ED-9179-F5AA21D360C9}"/>
    <cellStyle name="Comma 2 10 4 4 2" xfId="17501" xr:uid="{61BF7967-F5F9-46AA-BE8E-FA345E6ADAB9}"/>
    <cellStyle name="Comma 2 10 4 5" xfId="4754" xr:uid="{6BC12749-95B4-4783-B3A0-2C94F3125046}"/>
    <cellStyle name="Comma 2 10 4 5 2" xfId="17148" xr:uid="{0DA68B78-F0CA-4D10-99F1-F97B4DA32BA5}"/>
    <cellStyle name="Comma 2 10 4 6" xfId="16973" xr:uid="{64FC0C8D-4230-48BC-8D5D-70893C64D4E8}"/>
    <cellStyle name="Comma 2 10 5" xfId="2351" xr:uid="{CB2E5A1D-F8DA-45FA-B5A0-D016E7145E08}"/>
    <cellStyle name="Comma 2 10 5 2" xfId="9064" xr:uid="{77C354D9-6F4D-4982-999B-11AF681F90BD}"/>
    <cellStyle name="Comma 2 10 5 2 2" xfId="15757" xr:uid="{E1C12E1E-1CEC-45A6-A9D3-34F2373AF113}"/>
    <cellStyle name="Comma 2 10 5 2 2 2" xfId="17725" xr:uid="{8CA23FAD-8BF7-48F4-84E3-C8ACE10CF104}"/>
    <cellStyle name="Comma 2 10 5 2 3" xfId="17372" xr:uid="{1D5C9281-B02B-4A61-A71B-50C07896A051}"/>
    <cellStyle name="Comma 2 10 5 3" xfId="12350" xr:uid="{9FBA4BAA-D357-4D33-ACC1-24E347CD1831}"/>
    <cellStyle name="Comma 2 10 5 3 2" xfId="17547" xr:uid="{E28B85BE-F103-4149-B164-2446C31B70B9}"/>
    <cellStyle name="Comma 2 10 5 4" xfId="5657" xr:uid="{52FF7F11-53B4-434A-A4AB-EF214CC8573A}"/>
    <cellStyle name="Comma 2 10 5 4 2" xfId="17194" xr:uid="{8F7179B4-484C-4877-AD02-75497E68B282}"/>
    <cellStyle name="Comma 2 10 5 5" xfId="17019" xr:uid="{B31A80C5-39A9-4062-88C3-68991730354D}"/>
    <cellStyle name="Comma 2 10 6" xfId="7481" xr:uid="{ED628306-014F-44AC-9553-2D1E5134BA71}"/>
    <cellStyle name="Comma 2 10 6 2" xfId="14174" xr:uid="{5D8B5561-3B53-4D5F-9E56-DC7E4AA591ED}"/>
    <cellStyle name="Comma 2 10 6 2 2" xfId="17639" xr:uid="{2935BC27-14C7-4F48-8126-4D3DAFB46552}"/>
    <cellStyle name="Comma 2 10 6 3" xfId="17286" xr:uid="{7F57E5CC-8D67-4092-9C43-2964CEEE65A5}"/>
    <cellStyle name="Comma 2 10 7" xfId="10767" xr:uid="{41E472B5-76C1-475B-BBEB-C3598769F233}"/>
    <cellStyle name="Comma 2 10 7 2" xfId="17461" xr:uid="{109AC388-E548-4132-9672-5B49FFDAE26B}"/>
    <cellStyle name="Comma 2 10 8" xfId="4074" xr:uid="{23C822F8-D102-45CE-9685-57E874CFE333}"/>
    <cellStyle name="Comma 2 10 8 2" xfId="17108" xr:uid="{FC7DDF23-7499-4225-AF21-A63D44D25D49}"/>
    <cellStyle name="Comma 2 10 9" xfId="16933" xr:uid="{DC66DB98-59A7-4EFE-A1D1-0DC9BDA2A2E8}"/>
    <cellStyle name="Comma 2 11" xfId="1132" xr:uid="{9994BDC2-0536-4E8D-B55B-02F7FF44F0B2}"/>
    <cellStyle name="Comma 2 11 2" xfId="2715" xr:uid="{2281B1EC-ECF0-444F-808A-C15CC200C53E}"/>
    <cellStyle name="Comma 2 11 2 2" xfId="9428" xr:uid="{39024A9C-8250-4D23-92EB-DEDE4A1557C7}"/>
    <cellStyle name="Comma 2 11 2 2 2" xfId="16121" xr:uid="{8AF5CC2C-CAF4-4F59-AA1B-BE2087177FBE}"/>
    <cellStyle name="Comma 2 11 2 2 2 2" xfId="17755" xr:uid="{FABFA666-36FE-4DF6-958B-DC215B174A09}"/>
    <cellStyle name="Comma 2 11 2 2 3" xfId="17402" xr:uid="{005E1554-FE4A-4338-BC2B-C23ED495CD99}"/>
    <cellStyle name="Comma 2 11 2 3" xfId="12714" xr:uid="{CADDC3D3-0C01-42D2-A7F3-1D6C43FDAF53}"/>
    <cellStyle name="Comma 2 11 2 3 2" xfId="17577" xr:uid="{6CF1B083-5117-4C19-B6B6-62685239207B}"/>
    <cellStyle name="Comma 2 11 2 4" xfId="6021" xr:uid="{97C318F3-48A2-4354-B6E1-425249C2AB2C}"/>
    <cellStyle name="Comma 2 11 2 4 2" xfId="17224" xr:uid="{B10C1709-F19B-4232-99AD-EC9226D39034}"/>
    <cellStyle name="Comma 2 11 2 5" xfId="17049" xr:uid="{19E2749B-771E-4B3F-92EA-6C6B13D05E60}"/>
    <cellStyle name="Comma 2 11 3" xfId="7845" xr:uid="{01374CB1-2E1D-4E7F-9034-9A281B41A282}"/>
    <cellStyle name="Comma 2 11 3 2" xfId="14538" xr:uid="{52407541-B69B-4259-BE5B-D6C9290F73E1}"/>
    <cellStyle name="Comma 2 11 3 2 2" xfId="17669" xr:uid="{4D927029-3B1A-49DE-8F05-99FC0A14FDD0}"/>
    <cellStyle name="Comma 2 11 3 3" xfId="17316" xr:uid="{75CD5D3B-9693-473B-8E55-1383221DCD39}"/>
    <cellStyle name="Comma 2 11 4" xfId="11131" xr:uid="{B87A6FAD-4098-4E8E-92F2-E9CF8D01C73B}"/>
    <cellStyle name="Comma 2 11 4 2" xfId="17491" xr:uid="{FC3D7CF8-CCB1-49E4-A2A4-3B8A3B9B45F8}"/>
    <cellStyle name="Comma 2 11 5" xfId="4438" xr:uid="{B6186484-5B8E-4E5B-8E8D-12B660FFA360}"/>
    <cellStyle name="Comma 2 11 5 2" xfId="17138" xr:uid="{8F73F391-FABF-40F8-8FC7-A48209D062A8}"/>
    <cellStyle name="Comma 2 11 6" xfId="16963" xr:uid="{DD6E74FE-2B84-4D0A-8145-B7C85775A6D5}"/>
    <cellStyle name="Comma 2 12" xfId="312" xr:uid="{6B1A4B73-DE16-46F8-B594-DA15685B858C}"/>
    <cellStyle name="Comma 2 12 2" xfId="1895" xr:uid="{26798195-0DC5-44D8-87C1-F90A49B029BD}"/>
    <cellStyle name="Comma 2 12 2 2" xfId="8608" xr:uid="{C82665A0-53A7-4599-A1DF-97EF542B5359}"/>
    <cellStyle name="Comma 2 12 2 2 2" xfId="15301" xr:uid="{4D17C88E-7617-4A69-9EA1-A662536D78F4}"/>
    <cellStyle name="Comma 2 12 2 2 2 2" xfId="17712" xr:uid="{23A2AE3F-30D9-48E0-B93D-7510B6D5F608}"/>
    <cellStyle name="Comma 2 12 2 2 3" xfId="17359" xr:uid="{C6E802E4-475E-4299-9BFC-692B6A9F89CD}"/>
    <cellStyle name="Comma 2 12 2 3" xfId="11894" xr:uid="{FE2F7B7C-4525-4909-9980-31931958A7EA}"/>
    <cellStyle name="Comma 2 12 2 3 2" xfId="17534" xr:uid="{894C8476-B32E-4052-9C32-DE91B3182C1C}"/>
    <cellStyle name="Comma 2 12 2 4" xfId="5201" xr:uid="{C5662756-0436-4A58-A4A6-5AA73DA4C587}"/>
    <cellStyle name="Comma 2 12 2 4 2" xfId="17181" xr:uid="{197AA5A4-3506-462A-B6DA-F7B745621292}"/>
    <cellStyle name="Comma 2 12 2 5" xfId="17006" xr:uid="{03AF4CFC-93C7-408E-83AC-EB8E0DFB2774}"/>
    <cellStyle name="Comma 2 12 3" xfId="7025" xr:uid="{57E48EA8-2958-4E53-9964-FB869138431B}"/>
    <cellStyle name="Comma 2 12 3 2" xfId="13718" xr:uid="{9873B382-759B-4CC0-9D40-3B70AAE4FF1D}"/>
    <cellStyle name="Comma 2 12 3 2 2" xfId="17626" xr:uid="{C44105E6-08B5-4833-B34C-0EB1441BDF21}"/>
    <cellStyle name="Comma 2 12 3 3" xfId="17273" xr:uid="{DEFB4E85-BB46-48CC-9C4A-109B93BEB24B}"/>
    <cellStyle name="Comma 2 12 4" xfId="10311" xr:uid="{D172C58C-8F5E-4AA3-94F2-128F89E74BE8}"/>
    <cellStyle name="Comma 2 12 4 2" xfId="17448" xr:uid="{AFBD1858-70A3-4BDF-A241-997D59B2B78F}"/>
    <cellStyle name="Comma 2 12 5" xfId="3618" xr:uid="{CCE7C3B0-36B9-4D7D-8AFB-6C13DEB8017C}"/>
    <cellStyle name="Comma 2 12 5 2" xfId="17095" xr:uid="{30A60282-9B6F-44E7-BC71-A25D830354F1}"/>
    <cellStyle name="Comma 2 12 6" xfId="16920" xr:uid="{95CA7F5E-63FF-496F-9FAA-6504EDA90D6E}"/>
    <cellStyle name="Comma 2 13" xfId="1774" xr:uid="{E63AA105-61D8-4FC4-BB71-FB4EA807DBD3}"/>
    <cellStyle name="Comma 2 13 2" xfId="8487" xr:uid="{9E0A96CE-2925-459A-8032-1E81808E3CF7}"/>
    <cellStyle name="Comma 2 13 2 2" xfId="15180" xr:uid="{17FD2B66-768E-4891-AC58-F59C34FC0E72}"/>
    <cellStyle name="Comma 2 13 2 2 2" xfId="17709" xr:uid="{921658D6-0558-4CDD-B2D2-F2AF87C1BD89}"/>
    <cellStyle name="Comma 2 13 2 3" xfId="17356" xr:uid="{63BBF68E-A5F8-4E4C-8199-BA21966F53AC}"/>
    <cellStyle name="Comma 2 13 3" xfId="11773" xr:uid="{28CAC49B-3D0C-4511-A715-B39F19A4A9EE}"/>
    <cellStyle name="Comma 2 13 3 2" xfId="17531" xr:uid="{7874655B-2E33-4846-B423-A0FD3F12D359}"/>
    <cellStyle name="Comma 2 13 4" xfId="5080" xr:uid="{9D1DA1BC-BDBB-4EE9-9A4F-A12F3B575097}"/>
    <cellStyle name="Comma 2 13 4 2" xfId="17178" xr:uid="{2B8D2F40-3694-42C1-9346-DAAF02FE696D}"/>
    <cellStyle name="Comma 2 13 5" xfId="17003" xr:uid="{35A77D9E-D2C6-4BB5-AF5F-F28D6434C2D0}"/>
    <cellStyle name="Comma 2 14" xfId="3357" xr:uid="{F3D3CB0D-7E94-4A17-9BB5-2C9CE63104D9}"/>
    <cellStyle name="Comma 2 14 2" xfId="10070" xr:uid="{5F9C800F-ED8C-4C9C-A746-4C5C001CD08C}"/>
    <cellStyle name="Comma 2 14 2 2" xfId="16763" xr:uid="{B1F47C07-541F-489B-ACA2-FA01FB082129}"/>
    <cellStyle name="Comma 2 14 2 2 2" xfId="17795" xr:uid="{0E5E5D2C-D8D1-45D8-B2C8-D6361D4686D0}"/>
    <cellStyle name="Comma 2 14 2 3" xfId="17442" xr:uid="{15D01F40-8342-4372-AAE0-E33564DE7768}"/>
    <cellStyle name="Comma 2 14 3" xfId="13356" xr:uid="{66D94D90-E3FF-41B7-8D91-BA3ADDE0E358}"/>
    <cellStyle name="Comma 2 14 3 2" xfId="17617" xr:uid="{E2417B06-57F2-41CA-BEDF-E38E09D660DD}"/>
    <cellStyle name="Comma 2 14 4" xfId="6663" xr:uid="{4E5E71D8-E5DB-4B67-98CF-6041124A4853}"/>
    <cellStyle name="Comma 2 14 4 2" xfId="17264" xr:uid="{75D543E4-D3CE-4F34-8358-534F2678CE06}"/>
    <cellStyle name="Comma 2 14 5" xfId="17089" xr:uid="{66FD0BCD-67C7-4361-B423-C6B25D289D6A}"/>
    <cellStyle name="Comma 2 15" xfId="191" xr:uid="{8BA5902E-228D-46F8-8668-C5D425A2E556}"/>
    <cellStyle name="Comma 2 15 2" xfId="13597" xr:uid="{16FEAEC5-A4B5-4A1E-BB7F-5327B667283F}"/>
    <cellStyle name="Comma 2 15 2 2" xfId="17623" xr:uid="{225FAF52-117A-467D-AF89-9AFE1B8D218E}"/>
    <cellStyle name="Comma 2 15 3" xfId="6904" xr:uid="{DCCAE0A5-322F-4783-A9FB-98F197FE312F}"/>
    <cellStyle name="Comma 2 15 3 2" xfId="17270" xr:uid="{9CD5D5A0-6C9A-4DAB-BFA5-70826BDAB6AE}"/>
    <cellStyle name="Comma 2 15 4" xfId="16917" xr:uid="{C01F152F-E3E9-4BBC-95CC-7B2125208B92}"/>
    <cellStyle name="Comma 2 16" xfId="6784" xr:uid="{15FC5D96-D289-46EF-BEC5-8D735B28AFB8}"/>
    <cellStyle name="Comma 2 16 2" xfId="13477" xr:uid="{459D26DF-9506-41EC-9F75-2FFBC3F38470}"/>
    <cellStyle name="Comma 2 16 2 2" xfId="17620" xr:uid="{68D7E6B4-AA07-4489-9936-668E1319192E}"/>
    <cellStyle name="Comma 2 16 3" xfId="17267" xr:uid="{659110B6-50D5-412A-9DE3-4C22C5ECE18F}"/>
    <cellStyle name="Comma 2 17" xfId="10190" xr:uid="{B1CF08D9-D33E-4580-9C98-F5E7B9F04B88}"/>
    <cellStyle name="Comma 2 17 2" xfId="17445" xr:uid="{3A77C3DA-3E37-4E13-8653-C393156568A4}"/>
    <cellStyle name="Comma 2 18" xfId="3497" xr:uid="{F654D8ED-3819-49C3-AEB2-79FFCFA123A6}"/>
    <cellStyle name="Comma 2 18 2" xfId="17092" xr:uid="{BBC55D2F-F43D-47B2-A014-76E238D65418}"/>
    <cellStyle name="Comma 2 19" xfId="65" xr:uid="{45166494-2394-44A1-8725-D437C31F4421}"/>
    <cellStyle name="Comma 2 2" xfId="67" xr:uid="{F2A54922-B7A9-4AD8-BB73-43D5F08D5BC1}"/>
    <cellStyle name="Comma 2 2 10" xfId="314" xr:uid="{A50DB864-25E1-40AA-BABF-8039AFE0F873}"/>
    <cellStyle name="Comma 2 2 10 2" xfId="1897" xr:uid="{AE15A3F5-E871-483A-A159-E9289EC03612}"/>
    <cellStyle name="Comma 2 2 10 2 2" xfId="8610" xr:uid="{43AC915E-C7A6-4E6C-9F0E-C58D03D0EDBE}"/>
    <cellStyle name="Comma 2 2 10 2 2 2" xfId="15303" xr:uid="{1D52855F-5E06-4F75-AE82-90AE97AEEE9B}"/>
    <cellStyle name="Comma 2 2 10 2 2 2 2" xfId="17713" xr:uid="{7CBD4630-05B2-4771-8D8A-72EA6391518A}"/>
    <cellStyle name="Comma 2 2 10 2 2 3" xfId="17360" xr:uid="{548DC451-1C10-4512-9C32-BA56A5E0A67D}"/>
    <cellStyle name="Comma 2 2 10 2 3" xfId="11896" xr:uid="{F7EB8F69-BE32-41DA-A835-5EC9B3BBFA57}"/>
    <cellStyle name="Comma 2 2 10 2 3 2" xfId="17535" xr:uid="{7E3029B1-507E-4CAB-B8EA-2616926D9CAA}"/>
    <cellStyle name="Comma 2 2 10 2 4" xfId="5203" xr:uid="{63DAF2F7-B565-4247-B153-8405B3E915F3}"/>
    <cellStyle name="Comma 2 2 10 2 4 2" xfId="17182" xr:uid="{5394E1EC-C286-4046-9F56-52171DE04D4B}"/>
    <cellStyle name="Comma 2 2 10 2 5" xfId="17007" xr:uid="{4365B2AD-7347-4979-B656-485D06C79419}"/>
    <cellStyle name="Comma 2 2 10 3" xfId="7027" xr:uid="{8330C365-E8AB-4BEA-940E-36516080F7AD}"/>
    <cellStyle name="Comma 2 2 10 3 2" xfId="13720" xr:uid="{5E67B581-2C23-4D55-BD7E-ADFA038AABD7}"/>
    <cellStyle name="Comma 2 2 10 3 2 2" xfId="17627" xr:uid="{D827E517-6181-497D-AA1D-015A908AA52C}"/>
    <cellStyle name="Comma 2 2 10 3 3" xfId="17274" xr:uid="{3E9CEC10-9C9D-4941-ADCE-5C55356D9BF8}"/>
    <cellStyle name="Comma 2 2 10 4" xfId="10313" xr:uid="{0334DA62-0381-41F1-9874-BDB1AE1B6344}"/>
    <cellStyle name="Comma 2 2 10 4 2" xfId="17449" xr:uid="{C1D9CFA4-3CE1-4515-AD38-4059EA9B6ABA}"/>
    <cellStyle name="Comma 2 2 10 5" xfId="3620" xr:uid="{F6C10A7D-4C86-4368-8006-3E799475792E}"/>
    <cellStyle name="Comma 2 2 10 5 2" xfId="17096" xr:uid="{02B3E978-2504-4CEC-9A96-D02CE69297DB}"/>
    <cellStyle name="Comma 2 2 10 6" xfId="16921" xr:uid="{2DCB02E2-4864-4455-B5FA-7FAAE740EFBD}"/>
    <cellStyle name="Comma 2 2 11" xfId="1776" xr:uid="{5BEC3B4B-AB1E-4BC5-84BA-389A14D6CD81}"/>
    <cellStyle name="Comma 2 2 11 2" xfId="8489" xr:uid="{D5D5AAE2-0BFE-4807-841C-49A69771C377}"/>
    <cellStyle name="Comma 2 2 11 2 2" xfId="15182" xr:uid="{419FDEB9-4772-4EEF-86BF-C0F186CD9837}"/>
    <cellStyle name="Comma 2 2 11 2 2 2" xfId="17710" xr:uid="{71F49B29-07E9-49C4-A618-CF309BFBFDB2}"/>
    <cellStyle name="Comma 2 2 11 2 3" xfId="17357" xr:uid="{8C0FE95D-9ABF-447C-9EA3-BBFD06CBCB6B}"/>
    <cellStyle name="Comma 2 2 11 3" xfId="11775" xr:uid="{34EEB34C-858C-4A1E-96F5-A3BA42A7806E}"/>
    <cellStyle name="Comma 2 2 11 3 2" xfId="17532" xr:uid="{EA469947-850B-4BDA-9AC4-ECFC9B8F60A1}"/>
    <cellStyle name="Comma 2 2 11 4" xfId="5082" xr:uid="{31BDB73C-346B-4BF6-8F72-0733A23C4F87}"/>
    <cellStyle name="Comma 2 2 11 4 2" xfId="17179" xr:uid="{236FEF47-7DF8-48B2-9FE8-863136B0C12E}"/>
    <cellStyle name="Comma 2 2 11 5" xfId="17004" xr:uid="{1627A3BF-9959-4F14-906A-1B25FEA7B26E}"/>
    <cellStyle name="Comma 2 2 12" xfId="3359" xr:uid="{D7D5088B-B796-4573-AC5C-26E078634981}"/>
    <cellStyle name="Comma 2 2 12 2" xfId="10072" xr:uid="{00DED4CB-DA4B-453C-B06F-1FA0FBA2CDCB}"/>
    <cellStyle name="Comma 2 2 12 2 2" xfId="16765" xr:uid="{C066E0A5-B380-4CE5-A544-25CF0612ADD0}"/>
    <cellStyle name="Comma 2 2 12 2 2 2" xfId="17796" xr:uid="{3D851C02-A396-45F2-A4BF-BB15DFE6B3A3}"/>
    <cellStyle name="Comma 2 2 12 2 3" xfId="17443" xr:uid="{5AEC8EC7-7504-4350-A513-8829E671308A}"/>
    <cellStyle name="Comma 2 2 12 3" xfId="13358" xr:uid="{D928D031-A459-407D-B51A-EA8AA48BEEF5}"/>
    <cellStyle name="Comma 2 2 12 3 2" xfId="17618" xr:uid="{60B3DD96-73DD-4C54-8792-85355C6BBF8A}"/>
    <cellStyle name="Comma 2 2 12 4" xfId="6665" xr:uid="{526CB050-DBDB-4740-B91C-02C64F11379B}"/>
    <cellStyle name="Comma 2 2 12 4 2" xfId="17265" xr:uid="{452B2EE8-BDCA-4DE4-AFD3-CCE359AC37B1}"/>
    <cellStyle name="Comma 2 2 12 5" xfId="17090" xr:uid="{373EA7D5-076B-4FBB-94E6-7355A483C180}"/>
    <cellStyle name="Comma 2 2 13" xfId="193" xr:uid="{E858F923-C617-42F3-94F0-07B4D7C2FDEB}"/>
    <cellStyle name="Comma 2 2 13 2" xfId="13599" xr:uid="{91E30301-C368-48C3-A8E5-91F88A05AE7A}"/>
    <cellStyle name="Comma 2 2 13 2 2" xfId="17624" xr:uid="{F1B2C8C4-CE8E-4271-846C-23C258716143}"/>
    <cellStyle name="Comma 2 2 13 3" xfId="6906" xr:uid="{65C92A9F-395B-415D-B537-19A9086D451C}"/>
    <cellStyle name="Comma 2 2 13 3 2" xfId="17271" xr:uid="{294EFF7B-86EB-4401-922F-3BB17E6EE550}"/>
    <cellStyle name="Comma 2 2 13 4" xfId="16918" xr:uid="{0C26076A-FB30-4415-AA19-D23C006056B7}"/>
    <cellStyle name="Comma 2 2 14" xfId="6786" xr:uid="{1EA6A978-319F-4C48-827A-67F06100DD88}"/>
    <cellStyle name="Comma 2 2 14 2" xfId="13479" xr:uid="{3B64210A-9D07-4DB8-B1B6-DF8F864FF067}"/>
    <cellStyle name="Comma 2 2 14 2 2" xfId="17621" xr:uid="{24E5874F-9B0B-4453-863A-F04DF371BA07}"/>
    <cellStyle name="Comma 2 2 14 3" xfId="17268" xr:uid="{41FF5ABE-C1DE-429F-A584-A3AABC3FBA27}"/>
    <cellStyle name="Comma 2 2 15" xfId="10192" xr:uid="{31BB3FD8-0D6B-485B-A4B0-98A90AC8BEB9}"/>
    <cellStyle name="Comma 2 2 15 2" xfId="17446" xr:uid="{AC1497E7-B32B-4932-BD65-CD2052AB4613}"/>
    <cellStyle name="Comma 2 2 16" xfId="3499" xr:uid="{F028FB60-0872-4CC3-9813-BA17F3E58F81}"/>
    <cellStyle name="Comma 2 2 16 2" xfId="17093" xr:uid="{6F98E212-E492-478D-9890-897C79E592AC}"/>
    <cellStyle name="Comma 2 2 17" xfId="16915" xr:uid="{E220C603-B442-4F17-99CB-D7732C2B9435}"/>
    <cellStyle name="Comma 2 2 2" xfId="770" xr:uid="{21F7C8C6-44B3-4FFF-BF3A-E0AE398D6D3F}"/>
    <cellStyle name="Comma 2 2 2 2" xfId="806" xr:uid="{EF381C91-7E0E-439E-87F7-520974AD84C5}"/>
    <cellStyle name="Comma 2 2 2 2 2" xfId="1063" xr:uid="{F3A5DCFC-8229-4A91-A8FD-229568CEB3A5}"/>
    <cellStyle name="Comma 2 2 2 2 2 2" xfId="1743" xr:uid="{5471998A-3604-4ED9-B552-C9D2054DFB7A}"/>
    <cellStyle name="Comma 2 2 2 2 2 2 2" xfId="3326" xr:uid="{5788176E-AAC9-489C-8242-F40677B5EC6E}"/>
    <cellStyle name="Comma 2 2 2 2 2 2 2 2" xfId="10039" xr:uid="{305B8B5A-EC51-4E54-97F3-CDA8E5A362F0}"/>
    <cellStyle name="Comma 2 2 2 2 2 2 2 2 2" xfId="16732" xr:uid="{A271DABF-F0C4-466F-BE0F-126838941402}"/>
    <cellStyle name="Comma 2 2 2 2 2 2 2 2 2 2" xfId="17792" xr:uid="{5C98951B-BD50-4E2F-BA1D-AB51FECC2C9E}"/>
    <cellStyle name="Comma 2 2 2 2 2 2 2 2 3" xfId="17439" xr:uid="{BC23CB7C-9E54-404A-94C6-A32DE017CD1E}"/>
    <cellStyle name="Comma 2 2 2 2 2 2 2 3" xfId="13325" xr:uid="{F96514EE-5032-4E5E-8E84-B4DC2C3877AE}"/>
    <cellStyle name="Comma 2 2 2 2 2 2 2 3 2" xfId="17614" xr:uid="{B1D940D5-D97C-4A7F-B84A-BE3006FDD85D}"/>
    <cellStyle name="Comma 2 2 2 2 2 2 2 4" xfId="6632" xr:uid="{54A0BC0E-8C40-4151-B0EF-8BFDA7DD9FF8}"/>
    <cellStyle name="Comma 2 2 2 2 2 2 2 4 2" xfId="17261" xr:uid="{BE5BA999-DF85-4E5E-90A8-024DCCF374EB}"/>
    <cellStyle name="Comma 2 2 2 2 2 2 2 5" xfId="17086" xr:uid="{450FBF3E-A1FA-41ED-BCA2-EC55EFF382EF}"/>
    <cellStyle name="Comma 2 2 2 2 2 2 3" xfId="8456" xr:uid="{515A53F5-A1D3-482E-9E27-23E80F5EDF8C}"/>
    <cellStyle name="Comma 2 2 2 2 2 2 3 2" xfId="15149" xr:uid="{C7A1E8A3-0C92-460C-91B2-1E4522DDF1C2}"/>
    <cellStyle name="Comma 2 2 2 2 2 2 3 2 2" xfId="17706" xr:uid="{65BE9378-2661-4812-8DE3-577C2CE40181}"/>
    <cellStyle name="Comma 2 2 2 2 2 2 3 3" xfId="17353" xr:uid="{4F98E4F1-6914-4CEE-9510-2C5AE3BB1365}"/>
    <cellStyle name="Comma 2 2 2 2 2 2 4" xfId="11742" xr:uid="{2972ADFB-1CF3-4ECE-9131-DD3D2F6D0EBF}"/>
    <cellStyle name="Comma 2 2 2 2 2 2 4 2" xfId="17528" xr:uid="{782396B2-D942-44C3-9783-F5EBA9D0B307}"/>
    <cellStyle name="Comma 2 2 2 2 2 2 5" xfId="5049" xr:uid="{CC4E1DF8-C421-4BA0-9C4D-2B57D92BB19E}"/>
    <cellStyle name="Comma 2 2 2 2 2 2 5 2" xfId="17175" xr:uid="{9FD2A32E-32C3-4643-A653-C10DA29B1867}"/>
    <cellStyle name="Comma 2 2 2 2 2 2 6" xfId="17000" xr:uid="{C811107F-851B-4969-B870-FD448BB6B2F1}"/>
    <cellStyle name="Comma 2 2 2 2 2 3" xfId="2646" xr:uid="{D61CE121-C427-47F1-BFDD-09EEA8B9310B}"/>
    <cellStyle name="Comma 2 2 2 2 2 3 2" xfId="9359" xr:uid="{CC0CBDA9-A5BE-4C57-BFC7-2AF0775C4E15}"/>
    <cellStyle name="Comma 2 2 2 2 2 3 2 2" xfId="16052" xr:uid="{136A3219-3E50-4803-A337-17E870048F55}"/>
    <cellStyle name="Comma 2 2 2 2 2 3 2 2 2" xfId="17752" xr:uid="{5AB6AC48-EFAA-4829-887E-659FB8D9D54B}"/>
    <cellStyle name="Comma 2 2 2 2 2 3 2 3" xfId="17399" xr:uid="{5BB4FCCD-A41D-4BBF-9859-D2AB2C2FADDA}"/>
    <cellStyle name="Comma 2 2 2 2 2 3 3" xfId="12645" xr:uid="{9F4A19C4-30C4-4075-A197-4D66D374D98D}"/>
    <cellStyle name="Comma 2 2 2 2 2 3 3 2" xfId="17574" xr:uid="{D831E2D5-B0E1-4953-A355-E5A309722172}"/>
    <cellStyle name="Comma 2 2 2 2 2 3 4" xfId="5952" xr:uid="{DDE9F08F-3077-45CD-8AAD-1DE490DF1EA1}"/>
    <cellStyle name="Comma 2 2 2 2 2 3 4 2" xfId="17221" xr:uid="{5E309C26-9105-4428-B50B-7A01BAACCDA6}"/>
    <cellStyle name="Comma 2 2 2 2 2 3 5" xfId="17046" xr:uid="{ADCD9B84-7847-4D4C-80D3-917AF4D5787F}"/>
    <cellStyle name="Comma 2 2 2 2 2 4" xfId="7776" xr:uid="{D33A0327-4D6A-43B4-A017-4D94D49B1786}"/>
    <cellStyle name="Comma 2 2 2 2 2 4 2" xfId="14469" xr:uid="{4693BE9B-7D3D-4163-B4BD-DEF7D6A4FE5D}"/>
    <cellStyle name="Comma 2 2 2 2 2 4 2 2" xfId="17666" xr:uid="{5ACC5D04-AEC8-4FF6-89F9-7781CBF0A93A}"/>
    <cellStyle name="Comma 2 2 2 2 2 4 3" xfId="17313" xr:uid="{9252CE89-0248-43EB-8223-A233DD936425}"/>
    <cellStyle name="Comma 2 2 2 2 2 5" xfId="11062" xr:uid="{96B3C89E-F4E6-4661-95CB-9ACB941DD2F4}"/>
    <cellStyle name="Comma 2 2 2 2 2 5 2" xfId="17488" xr:uid="{1067567B-F9B6-4967-9DD0-85BC8914B1D7}"/>
    <cellStyle name="Comma 2 2 2 2 2 6" xfId="4369" xr:uid="{E751948E-9123-430B-9F4C-6AEBB2930DE3}"/>
    <cellStyle name="Comma 2 2 2 2 2 6 2" xfId="17135" xr:uid="{77DA921E-0FB5-4355-AF07-E14242FACC12}"/>
    <cellStyle name="Comma 2 2 2 2 2 7" xfId="16960" xr:uid="{8F107A95-4D04-4972-81C5-343B5760F35F}"/>
    <cellStyle name="Comma 2 2 2 2 3" xfId="1486" xr:uid="{B3026054-A199-42D5-AED2-BAB8D8446A94}"/>
    <cellStyle name="Comma 2 2 2 2 3 2" xfId="3069" xr:uid="{D389BBD1-B801-4EC8-BDED-00ED98DD1913}"/>
    <cellStyle name="Comma 2 2 2 2 3 2 2" xfId="9782" xr:uid="{9282FBF8-D39F-45CC-9EC8-1D4506CA05FA}"/>
    <cellStyle name="Comma 2 2 2 2 3 2 2 2" xfId="16475" xr:uid="{369B06A6-9EE1-4369-B044-EBD5FFF9D6C4}"/>
    <cellStyle name="Comma 2 2 2 2 3 2 2 2 2" xfId="17775" xr:uid="{1B604E88-4A1F-4B04-81BC-EACDB9E49775}"/>
    <cellStyle name="Comma 2 2 2 2 3 2 2 3" xfId="17422" xr:uid="{154F686D-04DF-436F-8A3A-BFFA1F7EC03F}"/>
    <cellStyle name="Comma 2 2 2 2 3 2 3" xfId="13068" xr:uid="{B89D8D38-F566-4F2C-93E7-F0CC883E1E66}"/>
    <cellStyle name="Comma 2 2 2 2 3 2 3 2" xfId="17597" xr:uid="{63066C9F-4E93-444C-BF24-2DAEFF9A8745}"/>
    <cellStyle name="Comma 2 2 2 2 3 2 4" xfId="6375" xr:uid="{55904E73-FA16-4E7C-90DC-1FB6D6E1142C}"/>
    <cellStyle name="Comma 2 2 2 2 3 2 4 2" xfId="17244" xr:uid="{609AF4F6-064E-4C1B-82E8-F8D40EE7D370}"/>
    <cellStyle name="Comma 2 2 2 2 3 2 5" xfId="17069" xr:uid="{EA4FD13B-B62A-464F-B8CD-737B713A45A2}"/>
    <cellStyle name="Comma 2 2 2 2 3 3" xfId="8199" xr:uid="{44766F0B-499F-4856-8AD9-138D653C0181}"/>
    <cellStyle name="Comma 2 2 2 2 3 3 2" xfId="14892" xr:uid="{1B71A506-CA20-4BA1-BC91-3EFA4ED597B3}"/>
    <cellStyle name="Comma 2 2 2 2 3 3 2 2" xfId="17689" xr:uid="{DD54B107-2606-47BD-A792-FA1F43941D0F}"/>
    <cellStyle name="Comma 2 2 2 2 3 3 3" xfId="17336" xr:uid="{45DEFBED-3DC4-4AF8-B121-25655008358C}"/>
    <cellStyle name="Comma 2 2 2 2 3 4" xfId="11485" xr:uid="{01928EC1-0EC8-43A9-8114-CA4013DA773F}"/>
    <cellStyle name="Comma 2 2 2 2 3 4 2" xfId="17511" xr:uid="{518368DB-0E3D-4B4C-B2F2-2D1239235FCB}"/>
    <cellStyle name="Comma 2 2 2 2 3 5" xfId="4792" xr:uid="{11FEB0E9-7E38-4577-8E95-BD91520BD6DA}"/>
    <cellStyle name="Comma 2 2 2 2 3 5 2" xfId="17158" xr:uid="{9C8D4C06-CF57-417D-A519-7C66573DC0A5}"/>
    <cellStyle name="Comma 2 2 2 2 3 6" xfId="16983" xr:uid="{EB37111D-DE6E-4B45-AAC4-D24940C5580F}"/>
    <cellStyle name="Comma 2 2 2 2 4" xfId="2389" xr:uid="{53434C2B-C686-4ECD-98A7-E55D3D8E6D3F}"/>
    <cellStyle name="Comma 2 2 2 2 4 2" xfId="9102" xr:uid="{51BB263A-C295-44DC-A467-C5C4F016FAB4}"/>
    <cellStyle name="Comma 2 2 2 2 4 2 2" xfId="15795" xr:uid="{897D2D1A-1D66-41BA-96D3-793D5000DB13}"/>
    <cellStyle name="Comma 2 2 2 2 4 2 2 2" xfId="17735" xr:uid="{64816881-CEC7-4200-9AF8-99EE075A08E9}"/>
    <cellStyle name="Comma 2 2 2 2 4 2 3" xfId="17382" xr:uid="{52BDDFDB-C85A-4938-BF33-9DED9018BF80}"/>
    <cellStyle name="Comma 2 2 2 2 4 3" xfId="12388" xr:uid="{41EDE7D4-C4B9-4381-8C1E-112B86A49503}"/>
    <cellStyle name="Comma 2 2 2 2 4 3 2" xfId="17557" xr:uid="{733ACF45-DDE9-428D-B3F8-764A2D0637EA}"/>
    <cellStyle name="Comma 2 2 2 2 4 4" xfId="5695" xr:uid="{06CE7DF2-D252-48BA-B1D1-699699533350}"/>
    <cellStyle name="Comma 2 2 2 2 4 4 2" xfId="17204" xr:uid="{61F0127A-6E2B-40EF-916E-5DDE602EF47F}"/>
    <cellStyle name="Comma 2 2 2 2 4 5" xfId="17029" xr:uid="{D5E9AC82-D2B0-42A5-B884-40979086830C}"/>
    <cellStyle name="Comma 2 2 2 2 5" xfId="7519" xr:uid="{16C08001-088F-47DB-A70A-BE8930062E31}"/>
    <cellStyle name="Comma 2 2 2 2 5 2" xfId="14212" xr:uid="{D2788E07-BF9E-461D-82C4-643C1CD8CA2C}"/>
    <cellStyle name="Comma 2 2 2 2 5 2 2" xfId="17649" xr:uid="{08B945E7-A2C0-40DC-8BFE-BF9378F1F0AB}"/>
    <cellStyle name="Comma 2 2 2 2 5 3" xfId="17296" xr:uid="{437CCF7E-449D-4912-935E-505CA88C3239}"/>
    <cellStyle name="Comma 2 2 2 2 6" xfId="10805" xr:uid="{F740270B-D99D-41A0-905F-0FF010539193}"/>
    <cellStyle name="Comma 2 2 2 2 6 2" xfId="17471" xr:uid="{FBE221C4-7E11-410A-B61F-E07B9D9B2695}"/>
    <cellStyle name="Comma 2 2 2 2 7" xfId="4112" xr:uid="{5F179499-A5BC-495A-8833-693AFC2F3439}"/>
    <cellStyle name="Comma 2 2 2 2 7 2" xfId="17118" xr:uid="{27BDD3E7-CE24-44DB-9E68-21B4B65D9528}"/>
    <cellStyle name="Comma 2 2 2 2 8" xfId="16943" xr:uid="{6D9E2A4D-621D-435E-A3E8-F861D287F433}"/>
    <cellStyle name="Comma 2 2 2 3" xfId="1027" xr:uid="{326436AD-7F1B-4E60-9DFE-9DD3F4B8E2F6}"/>
    <cellStyle name="Comma 2 2 2 3 2" xfId="1707" xr:uid="{65A73271-E63D-4DD1-94F9-769450F12164}"/>
    <cellStyle name="Comma 2 2 2 3 2 2" xfId="3290" xr:uid="{3049AD68-0479-4683-8D9D-FCC9071790A6}"/>
    <cellStyle name="Comma 2 2 2 3 2 2 2" xfId="10003" xr:uid="{6B439859-82A1-4FFA-9DCB-2255ECAB42F3}"/>
    <cellStyle name="Comma 2 2 2 3 2 2 2 2" xfId="16696" xr:uid="{9241EF10-3D73-4C0C-A19B-35AB2696D789}"/>
    <cellStyle name="Comma 2 2 2 3 2 2 2 2 2" xfId="17784" xr:uid="{EF7420C4-7ED7-4106-B50A-D2D6F41F4851}"/>
    <cellStyle name="Comma 2 2 2 3 2 2 2 3" xfId="17431" xr:uid="{DF644A85-9475-41CD-B2B5-B812D034DF4E}"/>
    <cellStyle name="Comma 2 2 2 3 2 2 3" xfId="13289" xr:uid="{B0A62E0C-B244-416A-B898-D2F3E26A2B4F}"/>
    <cellStyle name="Comma 2 2 2 3 2 2 3 2" xfId="17606" xr:uid="{92A21987-BCD6-451C-B04D-E931FE88DCDC}"/>
    <cellStyle name="Comma 2 2 2 3 2 2 4" xfId="6596" xr:uid="{EECC9492-7DDA-4C62-B80B-991369B0BA19}"/>
    <cellStyle name="Comma 2 2 2 3 2 2 4 2" xfId="17253" xr:uid="{574AFCCE-94F0-4568-8652-5641B41917AB}"/>
    <cellStyle name="Comma 2 2 2 3 2 2 5" xfId="17078" xr:uid="{8FF709B7-0B23-4320-B78C-A39ED0FB2F27}"/>
    <cellStyle name="Comma 2 2 2 3 2 3" xfId="8420" xr:uid="{87CA8672-648F-4EA7-A24C-F59E0728EEB2}"/>
    <cellStyle name="Comma 2 2 2 3 2 3 2" xfId="15113" xr:uid="{3331A829-DF65-4279-ACBE-3D3F8B26B5D5}"/>
    <cellStyle name="Comma 2 2 2 3 2 3 2 2" xfId="17698" xr:uid="{9CA801FE-C755-4C70-B25A-51D764F2F169}"/>
    <cellStyle name="Comma 2 2 2 3 2 3 3" xfId="17345" xr:uid="{3AB14FE7-7FC8-4C97-9B52-4A94B2D8CEA0}"/>
    <cellStyle name="Comma 2 2 2 3 2 4" xfId="11706" xr:uid="{E0DFD1D7-53A7-408E-B838-AD04F0F5ACDC}"/>
    <cellStyle name="Comma 2 2 2 3 2 4 2" xfId="17520" xr:uid="{9B39F61C-2AB4-437E-9B46-D6786F2BD7BC}"/>
    <cellStyle name="Comma 2 2 2 3 2 5" xfId="5013" xr:uid="{EB0C38B3-D7EC-4112-BE71-BBB5D6A3BC3E}"/>
    <cellStyle name="Comma 2 2 2 3 2 5 2" xfId="17167" xr:uid="{94E78A83-9DFF-44D5-9DD1-9ADD165D023C}"/>
    <cellStyle name="Comma 2 2 2 3 2 6" xfId="16992" xr:uid="{AD95FFCB-95AE-48D8-8877-05AF53FB66EB}"/>
    <cellStyle name="Comma 2 2 2 3 3" xfId="2610" xr:uid="{A81A2BCC-E082-404F-98D9-EB959371F88E}"/>
    <cellStyle name="Comma 2 2 2 3 3 2" xfId="9323" xr:uid="{2842F6A1-63D1-4490-A3D1-90BD785CE95B}"/>
    <cellStyle name="Comma 2 2 2 3 3 2 2" xfId="16016" xr:uid="{D5F1AD3C-8ABC-4A3D-A09B-25242444AF1C}"/>
    <cellStyle name="Comma 2 2 2 3 3 2 2 2" xfId="17744" xr:uid="{8103ED75-D111-4FA6-953B-254A1C433203}"/>
    <cellStyle name="Comma 2 2 2 3 3 2 3" xfId="17391" xr:uid="{63B92822-2448-4200-B7C3-5DD0775020AA}"/>
    <cellStyle name="Comma 2 2 2 3 3 3" xfId="12609" xr:uid="{C96CCA3C-189A-4EAE-8EB2-534284A9E287}"/>
    <cellStyle name="Comma 2 2 2 3 3 3 2" xfId="17566" xr:uid="{D815369B-69BC-4AC1-8A47-9EE69305B2AB}"/>
    <cellStyle name="Comma 2 2 2 3 3 4" xfId="5916" xr:uid="{EF108CA5-5C07-41F7-9DB4-9AEDF4950F6E}"/>
    <cellStyle name="Comma 2 2 2 3 3 4 2" xfId="17213" xr:uid="{393B30AD-2413-402C-8205-AB8268C5A962}"/>
    <cellStyle name="Comma 2 2 2 3 3 5" xfId="17038" xr:uid="{BD43629B-9524-47CB-8076-16AE22F18342}"/>
    <cellStyle name="Comma 2 2 2 3 4" xfId="7740" xr:uid="{E9E5B8B5-DDC7-4AC0-BD31-3BBC2B43C7C0}"/>
    <cellStyle name="Comma 2 2 2 3 4 2" xfId="14433" xr:uid="{60917354-EF1A-44EE-B135-8B7C991412B0}"/>
    <cellStyle name="Comma 2 2 2 3 4 2 2" xfId="17658" xr:uid="{D1A5F720-6C3C-4E7F-923E-1AB83ACEBAC3}"/>
    <cellStyle name="Comma 2 2 2 3 4 3" xfId="17305" xr:uid="{EC590FAC-8B02-4C84-930A-ED182571C1AF}"/>
    <cellStyle name="Comma 2 2 2 3 5" xfId="11026" xr:uid="{DC67C89B-4C9A-4A2C-A8CB-6C6966F3042C}"/>
    <cellStyle name="Comma 2 2 2 3 5 2" xfId="17480" xr:uid="{317E8982-C0A2-415F-84C9-EC765DB8756E}"/>
    <cellStyle name="Comma 2 2 2 3 6" xfId="4333" xr:uid="{EFC65A4B-0648-4F1F-AE9E-37962070A9BD}"/>
    <cellStyle name="Comma 2 2 2 3 6 2" xfId="17127" xr:uid="{857009C1-DAE5-4297-BA77-D619824B8DA6}"/>
    <cellStyle name="Comma 2 2 2 3 7" xfId="16952" xr:uid="{6A8004A8-E6F3-40A3-AD1E-6833C27D3905}"/>
    <cellStyle name="Comma 2 2 2 4" xfId="1450" xr:uid="{AC6F30C1-D7D6-4E68-8A52-23D689715AB9}"/>
    <cellStyle name="Comma 2 2 2 4 2" xfId="3033" xr:uid="{1404A909-5497-427A-9240-1AD0765F2725}"/>
    <cellStyle name="Comma 2 2 2 4 2 2" xfId="9746" xr:uid="{F35CD755-9856-4D04-9FA8-9276FCCF2C13}"/>
    <cellStyle name="Comma 2 2 2 4 2 2 2" xfId="16439" xr:uid="{D63D52D8-44B9-4782-B865-CF43CAE3BEEF}"/>
    <cellStyle name="Comma 2 2 2 4 2 2 2 2" xfId="17767" xr:uid="{2087CEEE-EFC1-4A18-A0FA-1384AB762737}"/>
    <cellStyle name="Comma 2 2 2 4 2 2 3" xfId="17414" xr:uid="{ED728306-DAC1-427A-9858-A4278910FB3D}"/>
    <cellStyle name="Comma 2 2 2 4 2 3" xfId="13032" xr:uid="{8153068A-F481-447A-A1BF-5889DB3E29C9}"/>
    <cellStyle name="Comma 2 2 2 4 2 3 2" xfId="17589" xr:uid="{B1A01D0C-583F-469A-BBAE-B98D39D775F4}"/>
    <cellStyle name="Comma 2 2 2 4 2 4" xfId="6339" xr:uid="{0D3B68AC-2CEC-42E1-9261-C3A70FAD8DE5}"/>
    <cellStyle name="Comma 2 2 2 4 2 4 2" xfId="17236" xr:uid="{5480F591-4B66-4723-BA19-FC952F6EB4AB}"/>
    <cellStyle name="Comma 2 2 2 4 2 5" xfId="17061" xr:uid="{E62F7F8E-3F68-42A2-9405-57E08968F908}"/>
    <cellStyle name="Comma 2 2 2 4 3" xfId="8163" xr:uid="{E2658C7E-2260-4E1E-B4DE-984CF287A57B}"/>
    <cellStyle name="Comma 2 2 2 4 3 2" xfId="14856" xr:uid="{D0DA0E3A-CC84-47AD-9041-06C5A9653B70}"/>
    <cellStyle name="Comma 2 2 2 4 3 2 2" xfId="17681" xr:uid="{154F3EAC-0EBA-4CBA-BAB1-8DFA601F4DA4}"/>
    <cellStyle name="Comma 2 2 2 4 3 3" xfId="17328" xr:uid="{26C6CE94-D005-4B2B-9234-A1CCBD97A380}"/>
    <cellStyle name="Comma 2 2 2 4 4" xfId="11449" xr:uid="{A4D7AC69-EA84-486F-B7CA-31AE66A0DBB7}"/>
    <cellStyle name="Comma 2 2 2 4 4 2" xfId="17503" xr:uid="{5A6B699B-9D0B-4E5B-B649-E3679B4A0BCD}"/>
    <cellStyle name="Comma 2 2 2 4 5" xfId="4756" xr:uid="{D37945EE-AE48-4932-9655-5004E8A0C186}"/>
    <cellStyle name="Comma 2 2 2 4 5 2" xfId="17150" xr:uid="{4F4EF841-2A00-4B43-AF39-D6504BCEDB71}"/>
    <cellStyle name="Comma 2 2 2 4 6" xfId="16975" xr:uid="{066E0EE7-725F-4D84-B989-3A9348600580}"/>
    <cellStyle name="Comma 2 2 2 5" xfId="2353" xr:uid="{3AA8F2DA-4180-4157-8D09-174B34252DC5}"/>
    <cellStyle name="Comma 2 2 2 5 2" xfId="9066" xr:uid="{6D3CCE77-14F4-4371-9773-7C028850BB12}"/>
    <cellStyle name="Comma 2 2 2 5 2 2" xfId="15759" xr:uid="{B914621E-42DF-4A73-8550-BDBDFB5C3520}"/>
    <cellStyle name="Comma 2 2 2 5 2 2 2" xfId="17727" xr:uid="{69224BC5-74BC-4712-B6CC-5D2A2C4FEECD}"/>
    <cellStyle name="Comma 2 2 2 5 2 3" xfId="17374" xr:uid="{6974FF1C-B3E3-4D82-A6C9-E2A10C35CF74}"/>
    <cellStyle name="Comma 2 2 2 5 3" xfId="12352" xr:uid="{D4933A97-7A67-425E-8DAC-B2DDB30ACA5F}"/>
    <cellStyle name="Comma 2 2 2 5 3 2" xfId="17549" xr:uid="{B9D7A69A-2CC0-43EE-BE9D-7A4844870228}"/>
    <cellStyle name="Comma 2 2 2 5 4" xfId="5659" xr:uid="{127909DC-640B-4028-AC90-C204DE4D66AE}"/>
    <cellStyle name="Comma 2 2 2 5 4 2" xfId="17196" xr:uid="{AB587856-108D-44B0-B29F-1942FC0BC9EF}"/>
    <cellStyle name="Comma 2 2 2 5 5" xfId="17021" xr:uid="{463BF855-CEA9-4ED8-97A2-D6675F634952}"/>
    <cellStyle name="Comma 2 2 2 6" xfId="7483" xr:uid="{9809EC89-61E5-47A5-B304-51869E56B73E}"/>
    <cellStyle name="Comma 2 2 2 6 2" xfId="14176" xr:uid="{2931D5BB-C8D2-4856-90A1-C56854E79025}"/>
    <cellStyle name="Comma 2 2 2 6 2 2" xfId="17641" xr:uid="{4A50EFED-1300-4596-882D-6AA2316E33FF}"/>
    <cellStyle name="Comma 2 2 2 6 3" xfId="17288" xr:uid="{10797A2C-730C-413A-9DF9-0D0C0EB5650E}"/>
    <cellStyle name="Comma 2 2 2 7" xfId="10769" xr:uid="{617A7944-2C0F-4D3D-80BA-BB3E02CC62DB}"/>
    <cellStyle name="Comma 2 2 2 7 2" xfId="17463" xr:uid="{6D256E59-9582-460F-B8DE-2EAC21783BFC}"/>
    <cellStyle name="Comma 2 2 2 8" xfId="4076" xr:uid="{46180FFF-0616-47A0-B0F3-4AF99F433CB7}"/>
    <cellStyle name="Comma 2 2 2 8 2" xfId="17110" xr:uid="{FCB76B07-AF5B-4EF2-80FB-2834DC1A58C0}"/>
    <cellStyle name="Comma 2 2 2 9" xfId="16935" xr:uid="{68E0DC09-45B5-42D4-99C8-EB820D22A01C}"/>
    <cellStyle name="Comma 2 2 3" xfId="803" xr:uid="{6A30B746-A5F0-44B1-B1C0-5B74BA249BDE}"/>
    <cellStyle name="Comma 2 2 3 2" xfId="1060" xr:uid="{15604AD2-544B-497F-9F0D-81261CDB5702}"/>
    <cellStyle name="Comma 2 2 3 2 2" xfId="1740" xr:uid="{CC2B2A33-90C1-462B-847D-19ACAB5738B0}"/>
    <cellStyle name="Comma 2 2 3 2 2 2" xfId="3323" xr:uid="{BEC35317-53B6-4C2A-BEBD-EE85F56B0B85}"/>
    <cellStyle name="Comma 2 2 3 2 2 2 2" xfId="10036" xr:uid="{3BD0EAF9-C998-4D2A-BDB4-818BFB8141DA}"/>
    <cellStyle name="Comma 2 2 3 2 2 2 2 2" xfId="16729" xr:uid="{A55DC908-4CBE-4089-B6A8-6782E6AA764A}"/>
    <cellStyle name="Comma 2 2 3 2 2 2 2 2 2" xfId="17789" xr:uid="{A658A347-FDF8-40F2-B1C2-5F895C021ACC}"/>
    <cellStyle name="Comma 2 2 3 2 2 2 2 3" xfId="17436" xr:uid="{A4E009E0-9BBD-46A3-9E75-4E3E573254EB}"/>
    <cellStyle name="Comma 2 2 3 2 2 2 3" xfId="13322" xr:uid="{2F07A7C4-BFCD-4FB9-96C1-0D754B55300C}"/>
    <cellStyle name="Comma 2 2 3 2 2 2 3 2" xfId="17611" xr:uid="{26D86F5B-77E9-41A7-823F-256A7F8D4D76}"/>
    <cellStyle name="Comma 2 2 3 2 2 2 4" xfId="6629" xr:uid="{41A6C54F-F7CE-4EFD-9637-6A50E6B4FDBD}"/>
    <cellStyle name="Comma 2 2 3 2 2 2 4 2" xfId="17258" xr:uid="{690410EE-2E3D-48ED-8955-74EE09D1FE32}"/>
    <cellStyle name="Comma 2 2 3 2 2 2 5" xfId="17083" xr:uid="{0CD8713A-C950-4613-94DC-3562700BCE07}"/>
    <cellStyle name="Comma 2 2 3 2 2 3" xfId="8453" xr:uid="{4DB66430-A55D-4808-BB73-CAABC682C9A4}"/>
    <cellStyle name="Comma 2 2 3 2 2 3 2" xfId="15146" xr:uid="{FBF7E463-ECC1-446D-ADBD-D134A96487F6}"/>
    <cellStyle name="Comma 2 2 3 2 2 3 2 2" xfId="17703" xr:uid="{9E1F811E-6B7E-40E1-A815-5ABFB0CC9F7B}"/>
    <cellStyle name="Comma 2 2 3 2 2 3 3" xfId="17350" xr:uid="{8A5C80BF-C552-44D4-BD0F-C440FBF8FD04}"/>
    <cellStyle name="Comma 2 2 3 2 2 4" xfId="11739" xr:uid="{F963BAD1-73BB-4B02-8C00-4812DCD9A149}"/>
    <cellStyle name="Comma 2 2 3 2 2 4 2" xfId="17525" xr:uid="{119F7889-E37A-4681-8D41-6C2507EA1A1C}"/>
    <cellStyle name="Comma 2 2 3 2 2 5" xfId="5046" xr:uid="{B598713D-6DE1-4625-9DD5-72AB81435146}"/>
    <cellStyle name="Comma 2 2 3 2 2 5 2" xfId="17172" xr:uid="{43437829-6DD0-4F5F-88B5-DD390781734E}"/>
    <cellStyle name="Comma 2 2 3 2 2 6" xfId="16997" xr:uid="{AD72B180-53E9-483A-B6F4-B6A0F8A055B3}"/>
    <cellStyle name="Comma 2 2 3 2 3" xfId="2643" xr:uid="{36A9885B-6BE8-4792-8877-BCAA24F1E284}"/>
    <cellStyle name="Comma 2 2 3 2 3 2" xfId="9356" xr:uid="{8759E0BB-6745-4126-B6CA-73E9F48BE14A}"/>
    <cellStyle name="Comma 2 2 3 2 3 2 2" xfId="16049" xr:uid="{3364A3BB-9849-4D0A-9D22-6C018A95BD81}"/>
    <cellStyle name="Comma 2 2 3 2 3 2 2 2" xfId="17749" xr:uid="{F4D612B1-EB2F-453B-AE78-8B33313E3965}"/>
    <cellStyle name="Comma 2 2 3 2 3 2 3" xfId="17396" xr:uid="{D404138D-BEE6-4C9A-A048-4FAAF6C453F7}"/>
    <cellStyle name="Comma 2 2 3 2 3 3" xfId="12642" xr:uid="{5B07649E-C737-42CA-B8FA-6129AE896F8E}"/>
    <cellStyle name="Comma 2 2 3 2 3 3 2" xfId="17571" xr:uid="{0AB258C6-C36E-44F1-AB63-340627E54B4B}"/>
    <cellStyle name="Comma 2 2 3 2 3 4" xfId="5949" xr:uid="{3FE056EC-5DDC-40A3-8C6D-3A4540CD9160}"/>
    <cellStyle name="Comma 2 2 3 2 3 4 2" xfId="17218" xr:uid="{91B97E5C-7E0A-44F9-91E7-B7F771D127A4}"/>
    <cellStyle name="Comma 2 2 3 2 3 5" xfId="17043" xr:uid="{A6C9E41F-3731-429F-A14C-F7C087EE1116}"/>
    <cellStyle name="Comma 2 2 3 2 4" xfId="7773" xr:uid="{D5461126-CCA1-4DBF-8108-C6EB5B4BF8E8}"/>
    <cellStyle name="Comma 2 2 3 2 4 2" xfId="14466" xr:uid="{35448555-93F3-4CF6-B2BB-09A9D062C7C8}"/>
    <cellStyle name="Comma 2 2 3 2 4 2 2" xfId="17663" xr:uid="{728E633F-D04E-4993-9DAE-D58B1E055147}"/>
    <cellStyle name="Comma 2 2 3 2 4 3" xfId="17310" xr:uid="{7F4A10F9-A1AF-45C1-B4A2-541530B4742C}"/>
    <cellStyle name="Comma 2 2 3 2 5" xfId="11059" xr:uid="{05193D66-D169-469D-A718-4329A74A7C61}"/>
    <cellStyle name="Comma 2 2 3 2 5 2" xfId="17485" xr:uid="{30435E3D-C4FA-4C1A-8E8E-A9563E48FB5C}"/>
    <cellStyle name="Comma 2 2 3 2 6" xfId="4366" xr:uid="{C486F46D-2DF0-46BC-95E0-25A21E5DD99D}"/>
    <cellStyle name="Comma 2 2 3 2 6 2" xfId="17132" xr:uid="{A6BAECC9-BCE7-42E0-AA18-094DD40E9EED}"/>
    <cellStyle name="Comma 2 2 3 2 7" xfId="16957" xr:uid="{3A85C606-BDB2-452A-83DD-E2826ECD3D36}"/>
    <cellStyle name="Comma 2 2 3 3" xfId="1483" xr:uid="{D378B843-867C-4F0A-BD07-67A149E44AAF}"/>
    <cellStyle name="Comma 2 2 3 3 2" xfId="3066" xr:uid="{9591973A-98C1-43E6-AD43-DC65DC3FBFFD}"/>
    <cellStyle name="Comma 2 2 3 3 2 2" xfId="9779" xr:uid="{F0BB8F91-2514-4ADE-9ABF-5440A53EF23B}"/>
    <cellStyle name="Comma 2 2 3 3 2 2 2" xfId="16472" xr:uid="{CB9F7EDF-C1A7-4641-95A9-F40E336A8EA1}"/>
    <cellStyle name="Comma 2 2 3 3 2 2 2 2" xfId="17772" xr:uid="{F83C252E-7BC0-4458-A5C4-67F28311C3E6}"/>
    <cellStyle name="Comma 2 2 3 3 2 2 3" xfId="17419" xr:uid="{926561C0-3973-4818-9DD5-CC7867709309}"/>
    <cellStyle name="Comma 2 2 3 3 2 3" xfId="13065" xr:uid="{102C7275-B502-4B52-909E-2D3E38B645A3}"/>
    <cellStyle name="Comma 2 2 3 3 2 3 2" xfId="17594" xr:uid="{D067FD16-4502-4DE4-8239-5FB89415BC58}"/>
    <cellStyle name="Comma 2 2 3 3 2 4" xfId="6372" xr:uid="{97E75C82-2277-40CB-9F52-A0267388CCC2}"/>
    <cellStyle name="Comma 2 2 3 3 2 4 2" xfId="17241" xr:uid="{036116F3-AD77-4EB3-A750-99073AADE553}"/>
    <cellStyle name="Comma 2 2 3 3 2 5" xfId="17066" xr:uid="{4B2A9052-3F47-4C09-99A7-479B9EB1456C}"/>
    <cellStyle name="Comma 2 2 3 3 3" xfId="8196" xr:uid="{9488CD8E-26CD-4925-B9F1-B2C23516449E}"/>
    <cellStyle name="Comma 2 2 3 3 3 2" xfId="14889" xr:uid="{78C95563-1A53-4336-922F-07E9DE37E338}"/>
    <cellStyle name="Comma 2 2 3 3 3 2 2" xfId="17686" xr:uid="{A177C05B-6C75-439A-AF3B-B6871632C221}"/>
    <cellStyle name="Comma 2 2 3 3 3 3" xfId="17333" xr:uid="{8D0CF4F9-C230-4AFE-9EFD-BC1B2E21AA5F}"/>
    <cellStyle name="Comma 2 2 3 3 4" xfId="11482" xr:uid="{9E30922A-3973-4B44-AB90-AEC922CCB38B}"/>
    <cellStyle name="Comma 2 2 3 3 4 2" xfId="17508" xr:uid="{EF1AA5CC-5151-400F-BCDB-644BF8A0AE2D}"/>
    <cellStyle name="Comma 2 2 3 3 5" xfId="4789" xr:uid="{D6B7F49F-0CCE-4ED2-93AD-5397473D2B4D}"/>
    <cellStyle name="Comma 2 2 3 3 5 2" xfId="17155" xr:uid="{22D9A8DF-88ED-495A-BE1D-F3E28B237B17}"/>
    <cellStyle name="Comma 2 2 3 3 6" xfId="16980" xr:uid="{F9B849AF-70BB-4DFD-B4B6-2F5E90DD6844}"/>
    <cellStyle name="Comma 2 2 3 4" xfId="2386" xr:uid="{A9BD325B-7013-40BD-9365-CA2105587A09}"/>
    <cellStyle name="Comma 2 2 3 4 2" xfId="9099" xr:uid="{CDBBC559-F3DC-4562-880E-5971EA277079}"/>
    <cellStyle name="Comma 2 2 3 4 2 2" xfId="15792" xr:uid="{1280CE08-3264-4EAE-BEE3-7350F0BBC528}"/>
    <cellStyle name="Comma 2 2 3 4 2 2 2" xfId="17732" xr:uid="{47557F8F-B9C7-4ECD-A204-7B9A68FE853E}"/>
    <cellStyle name="Comma 2 2 3 4 2 3" xfId="17379" xr:uid="{CD19B953-B169-4583-AB95-CD48629CED38}"/>
    <cellStyle name="Comma 2 2 3 4 3" xfId="12385" xr:uid="{D2ED8B48-19C4-4DDA-8977-652EFF4C9A8E}"/>
    <cellStyle name="Comma 2 2 3 4 3 2" xfId="17554" xr:uid="{69D8E47E-09B7-49FB-9916-54BAE4B465A4}"/>
    <cellStyle name="Comma 2 2 3 4 4" xfId="5692" xr:uid="{F0DB0C37-C731-4582-BEF5-623CD9967468}"/>
    <cellStyle name="Comma 2 2 3 4 4 2" xfId="17201" xr:uid="{7037AFA1-08E8-49EE-AF4A-1F5247861BAB}"/>
    <cellStyle name="Comma 2 2 3 4 5" xfId="17026" xr:uid="{FA707DFA-BCDC-434F-9603-BAC6E82CF560}"/>
    <cellStyle name="Comma 2 2 3 5" xfId="7516" xr:uid="{315D8716-DFB7-4802-BAA8-1A3CE7BD67D6}"/>
    <cellStyle name="Comma 2 2 3 5 2" xfId="14209" xr:uid="{44F3D7D2-D876-49D7-AC4F-C159CEA3900F}"/>
    <cellStyle name="Comma 2 2 3 5 2 2" xfId="17646" xr:uid="{80BCBC7E-3C9A-4FA2-8680-E2D156CA4CDE}"/>
    <cellStyle name="Comma 2 2 3 5 3" xfId="17293" xr:uid="{47193101-AA21-4638-9AAF-DFBA710F34C1}"/>
    <cellStyle name="Comma 2 2 3 6" xfId="10802" xr:uid="{297DC32C-D725-4153-9600-5F68FF97D4A3}"/>
    <cellStyle name="Comma 2 2 3 6 2" xfId="17468" xr:uid="{1629D7CC-6251-47D5-B03D-A80F1AE92251}"/>
    <cellStyle name="Comma 2 2 3 7" xfId="4109" xr:uid="{496CC4E8-69C5-466B-8711-1C750E3AF5A0}"/>
    <cellStyle name="Comma 2 2 3 7 2" xfId="17115" xr:uid="{257A4559-3355-446B-ADA1-00A4826C15D1}"/>
    <cellStyle name="Comma 2 2 3 8" xfId="16940" xr:uid="{36106AD8-87D5-4B4F-8794-B90F3CF863CC}"/>
    <cellStyle name="Comma 2 2 4" xfId="769" xr:uid="{F5BEBB2D-3AFD-4419-8831-9D0FFB3AA2E3}"/>
    <cellStyle name="Comma 2 2 4 2" xfId="1026" xr:uid="{1A82572A-B032-40B2-AD94-9A8D7DD3E992}"/>
    <cellStyle name="Comma 2 2 4 2 2" xfId="1706" xr:uid="{6045E8DD-ED69-46D3-820B-1C25D77CFD63}"/>
    <cellStyle name="Comma 2 2 4 2 2 2" xfId="3289" xr:uid="{9F07DEEC-B38E-4EDB-82C4-213201145D94}"/>
    <cellStyle name="Comma 2 2 4 2 2 2 2" xfId="10002" xr:uid="{3475BBF0-0AFE-4260-93E8-4DAACFA0FF9F}"/>
    <cellStyle name="Comma 2 2 4 2 2 2 2 2" xfId="16695" xr:uid="{28AF0A92-4E7C-46C8-9235-A02D0A9F67B7}"/>
    <cellStyle name="Comma 2 2 4 2 2 2 2 2 2" xfId="17783" xr:uid="{B883D71A-4A67-42DE-A17E-CE23F9367CB9}"/>
    <cellStyle name="Comma 2 2 4 2 2 2 2 3" xfId="17430" xr:uid="{82D7664B-A3E1-46B5-82F3-4F2F5F7C4AD6}"/>
    <cellStyle name="Comma 2 2 4 2 2 2 3" xfId="13288" xr:uid="{518CEEBB-539D-48DC-AFB6-67897AF42EC4}"/>
    <cellStyle name="Comma 2 2 4 2 2 2 3 2" xfId="17605" xr:uid="{98CDAE17-F142-4917-87B7-AD3C456F7E2C}"/>
    <cellStyle name="Comma 2 2 4 2 2 2 4" xfId="6595" xr:uid="{03BAC47F-C7C5-4F5C-88B9-194600220C77}"/>
    <cellStyle name="Comma 2 2 4 2 2 2 4 2" xfId="17252" xr:uid="{D47F8FDF-AADE-4A07-B5D7-F0F72AC41562}"/>
    <cellStyle name="Comma 2 2 4 2 2 2 5" xfId="17077" xr:uid="{1A51984B-0B35-4671-A7D0-EF874FB86EA2}"/>
    <cellStyle name="Comma 2 2 4 2 2 3" xfId="8419" xr:uid="{2998E348-EBC9-41F3-94B3-BEFF19DACD02}"/>
    <cellStyle name="Comma 2 2 4 2 2 3 2" xfId="15112" xr:uid="{30CC769D-5AD4-42A8-BBAA-DD5225A68678}"/>
    <cellStyle name="Comma 2 2 4 2 2 3 2 2" xfId="17697" xr:uid="{39E5916C-7DFE-45D8-BC5B-0C027EE7D3D9}"/>
    <cellStyle name="Comma 2 2 4 2 2 3 3" xfId="17344" xr:uid="{A1E909C3-65FF-4EBB-B2D0-1328AD5C3350}"/>
    <cellStyle name="Comma 2 2 4 2 2 4" xfId="11705" xr:uid="{F0293162-0BAF-4989-9931-0DEDE1981B15}"/>
    <cellStyle name="Comma 2 2 4 2 2 4 2" xfId="17519" xr:uid="{A9D89489-161A-42C8-96AE-EA662DDECB6B}"/>
    <cellStyle name="Comma 2 2 4 2 2 5" xfId="5012" xr:uid="{5EC5D99E-155B-4877-9BAA-17939736E3C9}"/>
    <cellStyle name="Comma 2 2 4 2 2 5 2" xfId="17166" xr:uid="{898C99C3-1041-4B45-9A9A-2C05CEB42714}"/>
    <cellStyle name="Comma 2 2 4 2 2 6" xfId="16991" xr:uid="{3F51BE1D-B696-450B-AB1D-DC2FC6C98BBE}"/>
    <cellStyle name="Comma 2 2 4 2 3" xfId="2609" xr:uid="{3D25CD81-7814-43A7-BDEF-FACAA7658D15}"/>
    <cellStyle name="Comma 2 2 4 2 3 2" xfId="9322" xr:uid="{B778A1C3-2365-451D-986A-D0FA8EEB297F}"/>
    <cellStyle name="Comma 2 2 4 2 3 2 2" xfId="16015" xr:uid="{4D9A4314-20F8-4841-B013-724CC4BA8D3B}"/>
    <cellStyle name="Comma 2 2 4 2 3 2 2 2" xfId="17743" xr:uid="{D2BCAD6D-E078-42C8-A090-D4EA7D9B3EAB}"/>
    <cellStyle name="Comma 2 2 4 2 3 2 3" xfId="17390" xr:uid="{81893924-FDAF-44E9-BFE4-5B4D2653F00D}"/>
    <cellStyle name="Comma 2 2 4 2 3 3" xfId="12608" xr:uid="{11B45504-E927-4E44-88D9-4C72697CAA3C}"/>
    <cellStyle name="Comma 2 2 4 2 3 3 2" xfId="17565" xr:uid="{4955CAF2-A77A-4111-A3B2-2BE2A2FBAB5D}"/>
    <cellStyle name="Comma 2 2 4 2 3 4" xfId="5915" xr:uid="{1A7CA370-C79D-4333-9810-A8EA41294182}"/>
    <cellStyle name="Comma 2 2 4 2 3 4 2" xfId="17212" xr:uid="{2CC04CD6-29E2-46A0-8B1E-F40D5F457464}"/>
    <cellStyle name="Comma 2 2 4 2 3 5" xfId="17037" xr:uid="{CB3188BC-AB47-478B-8149-4E4E5DE551DE}"/>
    <cellStyle name="Comma 2 2 4 2 4" xfId="7739" xr:uid="{EF12F529-3311-4C4E-BD7A-093EE2C77F4C}"/>
    <cellStyle name="Comma 2 2 4 2 4 2" xfId="14432" xr:uid="{1772AF15-E2B5-4FF8-B3D1-05861584B12B}"/>
    <cellStyle name="Comma 2 2 4 2 4 2 2" xfId="17657" xr:uid="{BD2A1F2D-3D56-4099-AC07-1CA7BE51D029}"/>
    <cellStyle name="Comma 2 2 4 2 4 3" xfId="17304" xr:uid="{E06CF45F-BF42-4887-8BCD-37CAEE52C75B}"/>
    <cellStyle name="Comma 2 2 4 2 5" xfId="11025" xr:uid="{B6A85FB7-BD61-472C-A01E-52BD0A14C984}"/>
    <cellStyle name="Comma 2 2 4 2 5 2" xfId="17479" xr:uid="{A240A72C-7B87-4857-B065-09C88CA2C99E}"/>
    <cellStyle name="Comma 2 2 4 2 6" xfId="4332" xr:uid="{5F7431FA-5015-4B50-BDBA-5D159EB798A1}"/>
    <cellStyle name="Comma 2 2 4 2 6 2" xfId="17126" xr:uid="{1F8602FB-FF77-409F-8E42-D83DCF7FA344}"/>
    <cellStyle name="Comma 2 2 4 2 7" xfId="16951" xr:uid="{37FD58E0-BB88-4751-AD66-27A9C555EE75}"/>
    <cellStyle name="Comma 2 2 4 3" xfId="1449" xr:uid="{91226BC1-496F-44C4-8F83-7F77B15923E0}"/>
    <cellStyle name="Comma 2 2 4 3 2" xfId="3032" xr:uid="{29DC1F8C-E58B-4964-9F06-F3E8798BD339}"/>
    <cellStyle name="Comma 2 2 4 3 2 2" xfId="9745" xr:uid="{89A673DF-830D-4FB2-9D2B-23547B0AF800}"/>
    <cellStyle name="Comma 2 2 4 3 2 2 2" xfId="16438" xr:uid="{3A879445-0115-4A71-A74A-409FB9BB8AA8}"/>
    <cellStyle name="Comma 2 2 4 3 2 2 2 2" xfId="17766" xr:uid="{9F99E3B7-DA09-4105-9774-C70AD5F027A2}"/>
    <cellStyle name="Comma 2 2 4 3 2 2 3" xfId="17413" xr:uid="{264E201A-2168-44E2-9E77-48BACD1C3445}"/>
    <cellStyle name="Comma 2 2 4 3 2 3" xfId="13031" xr:uid="{4FCB59DF-5617-4E9F-AFB3-D2AFF2A4EF11}"/>
    <cellStyle name="Comma 2 2 4 3 2 3 2" xfId="17588" xr:uid="{969E79E3-2B98-4099-BF41-271551E2DEA5}"/>
    <cellStyle name="Comma 2 2 4 3 2 4" xfId="6338" xr:uid="{D3579439-115A-4442-9D0B-172C284D068E}"/>
    <cellStyle name="Comma 2 2 4 3 2 4 2" xfId="17235" xr:uid="{D6431C3D-3E7A-445F-84E3-074BB34A1C0D}"/>
    <cellStyle name="Comma 2 2 4 3 2 5" xfId="17060" xr:uid="{E1C8C9D7-4187-40A0-B75A-BC338CE3EEE8}"/>
    <cellStyle name="Comma 2 2 4 3 3" xfId="8162" xr:uid="{5D023826-618E-4C48-8B2B-B6DD28F26413}"/>
    <cellStyle name="Comma 2 2 4 3 3 2" xfId="14855" xr:uid="{B9C48176-7FEA-4438-9197-FF5B6FA69C83}"/>
    <cellStyle name="Comma 2 2 4 3 3 2 2" xfId="17680" xr:uid="{0756D6E4-B246-4FCE-B81A-D55BFB39C93D}"/>
    <cellStyle name="Comma 2 2 4 3 3 3" xfId="17327" xr:uid="{A27E0BF4-942D-4277-90DC-7D191E679E97}"/>
    <cellStyle name="Comma 2 2 4 3 4" xfId="11448" xr:uid="{8275CFAA-CCD8-4E3E-8C44-2AE45E9B9F89}"/>
    <cellStyle name="Comma 2 2 4 3 4 2" xfId="17502" xr:uid="{BA3200D1-88FA-43C9-B3FC-20855FEBFE57}"/>
    <cellStyle name="Comma 2 2 4 3 5" xfId="4755" xr:uid="{6EA25B16-0172-431E-915B-C425F9EA93A9}"/>
    <cellStyle name="Comma 2 2 4 3 5 2" xfId="17149" xr:uid="{45428FEF-BEE3-4FC3-82E3-5857E70BAF1F}"/>
    <cellStyle name="Comma 2 2 4 3 6" xfId="16974" xr:uid="{AFF42BAB-BFE3-44EA-B2C2-9DE709C9CADA}"/>
    <cellStyle name="Comma 2 2 4 4" xfId="2352" xr:uid="{964A17C8-FF40-408D-AA5B-96C4FDCDA411}"/>
    <cellStyle name="Comma 2 2 4 4 2" xfId="9065" xr:uid="{A8BC3D8D-FAE8-4D13-B26D-D5886E25AFF0}"/>
    <cellStyle name="Comma 2 2 4 4 2 2" xfId="15758" xr:uid="{920321E6-A030-4A05-9689-2B6047FBF75C}"/>
    <cellStyle name="Comma 2 2 4 4 2 2 2" xfId="17726" xr:uid="{A50FD2E3-3792-4F1F-B7F4-BE46C921C710}"/>
    <cellStyle name="Comma 2 2 4 4 2 3" xfId="17373" xr:uid="{68C0BC82-6B1B-407F-A97B-658F52ED6A2B}"/>
    <cellStyle name="Comma 2 2 4 4 3" xfId="12351" xr:uid="{273543A8-1D7C-4CCC-8F60-71822C87DAA3}"/>
    <cellStyle name="Comma 2 2 4 4 3 2" xfId="17548" xr:uid="{5721B9F1-67D0-4C7C-97D3-E1A49D62C1CA}"/>
    <cellStyle name="Comma 2 2 4 4 4" xfId="5658" xr:uid="{3DAF8E99-A393-4D77-B1C4-0CB5C8E60EA0}"/>
    <cellStyle name="Comma 2 2 4 4 4 2" xfId="17195" xr:uid="{2A0C21F9-91BA-4725-B5AD-39F562283AB6}"/>
    <cellStyle name="Comma 2 2 4 4 5" xfId="17020" xr:uid="{54F55621-6D88-47FE-A512-A460FEB80269}"/>
    <cellStyle name="Comma 2 2 4 5" xfId="7482" xr:uid="{30102447-BA92-421C-8A99-53FE4909E641}"/>
    <cellStyle name="Comma 2 2 4 5 2" xfId="14175" xr:uid="{E239843E-88C3-40EE-B339-5C126BE1C3B1}"/>
    <cellStyle name="Comma 2 2 4 5 2 2" xfId="17640" xr:uid="{C281ACD8-667C-4E1C-8FC7-E0E221D31141}"/>
    <cellStyle name="Comma 2 2 4 5 3" xfId="17287" xr:uid="{A0104DFF-07AE-4FB1-9112-BFD9F2058336}"/>
    <cellStyle name="Comma 2 2 4 6" xfId="10768" xr:uid="{9293AD22-EA41-407E-B618-6FBBD8B61BB3}"/>
    <cellStyle name="Comma 2 2 4 6 2" xfId="17462" xr:uid="{40FD81AD-235D-4951-A732-044CE6D4100B}"/>
    <cellStyle name="Comma 2 2 4 7" xfId="4075" xr:uid="{5FF56F1D-D5AC-4D24-BC9D-370C75A201F4}"/>
    <cellStyle name="Comma 2 2 4 7 2" xfId="17109" xr:uid="{2E7F6646-8A71-4949-8194-011F462869E4}"/>
    <cellStyle name="Comma 2 2 4 8" xfId="16934" xr:uid="{55E11A73-E748-4D3E-AA08-9C4423948909}"/>
    <cellStyle name="Comma 2 2 5" xfId="582" xr:uid="{D92A1587-9A66-497D-A218-1B2EC9A22805}"/>
    <cellStyle name="Comma 2 2 5 2" xfId="1262" xr:uid="{2927E7AC-39BA-4905-B956-05C80CAEF918}"/>
    <cellStyle name="Comma 2 2 5 2 2" xfId="2845" xr:uid="{A41A3B34-8B81-48E1-8BB6-BA435DF4EDC5}"/>
    <cellStyle name="Comma 2 2 5 2 2 2" xfId="9558" xr:uid="{5D0EC704-32AC-4B20-B1DB-BD8B0FCA6574}"/>
    <cellStyle name="Comma 2 2 5 2 2 2 2" xfId="16251" xr:uid="{447F4409-3691-4E93-A883-CFCDC12E033E}"/>
    <cellStyle name="Comma 2 2 5 2 2 2 2 2" xfId="17762" xr:uid="{C0D0B97F-832B-495F-99F5-73DB526226D2}"/>
    <cellStyle name="Comma 2 2 5 2 2 2 3" xfId="17409" xr:uid="{62B7505E-C602-4C8F-A6F3-B2FB2035AA74}"/>
    <cellStyle name="Comma 2 2 5 2 2 3" xfId="12844" xr:uid="{EE91847F-6676-48F8-98D1-231F1BEFFE12}"/>
    <cellStyle name="Comma 2 2 5 2 2 3 2" xfId="17584" xr:uid="{6D8CC9BF-50CD-4166-AC54-2C0740AB51BE}"/>
    <cellStyle name="Comma 2 2 5 2 2 4" xfId="6151" xr:uid="{A66E70B5-09AD-47CD-8A49-2FAA5781809C}"/>
    <cellStyle name="Comma 2 2 5 2 2 4 2" xfId="17231" xr:uid="{7D0BC8F5-711C-48DB-80C6-287D2113F80D}"/>
    <cellStyle name="Comma 2 2 5 2 2 5" xfId="17056" xr:uid="{9799DACD-C565-40DF-9D91-AD456D5E97A1}"/>
    <cellStyle name="Comma 2 2 5 2 3" xfId="7975" xr:uid="{C3FBCE94-77A9-49F9-ACC1-61CDD3831B56}"/>
    <cellStyle name="Comma 2 2 5 2 3 2" xfId="14668" xr:uid="{7650408B-DDA8-47CF-B1A9-116F8DE81722}"/>
    <cellStyle name="Comma 2 2 5 2 3 2 2" xfId="17676" xr:uid="{CD1468D5-99C5-435D-8FFC-A70A9B8B2177}"/>
    <cellStyle name="Comma 2 2 5 2 3 3" xfId="17323" xr:uid="{87116FEC-3FDB-47BF-B785-BFEEB16E7D45}"/>
    <cellStyle name="Comma 2 2 5 2 4" xfId="11261" xr:uid="{C54E8C75-F0CB-4050-A07C-991305DEB9C2}"/>
    <cellStyle name="Comma 2 2 5 2 4 2" xfId="17498" xr:uid="{35A247F7-5B27-4E46-8CD8-7189D2236CEC}"/>
    <cellStyle name="Comma 2 2 5 2 5" xfId="4568" xr:uid="{C751DDB5-3DAE-4B8D-B097-EF134BEEE4FC}"/>
    <cellStyle name="Comma 2 2 5 2 5 2" xfId="17145" xr:uid="{DB6EB49D-C156-4666-9B04-AFD5CBE8ED1E}"/>
    <cellStyle name="Comma 2 2 5 2 6" xfId="16970" xr:uid="{EF1006E9-54C0-470C-A716-E6E7AE1FD3EC}"/>
    <cellStyle name="Comma 2 2 5 3" xfId="2165" xr:uid="{FEAF8C2D-56A8-4BAD-BE35-7C25C3F6F56D}"/>
    <cellStyle name="Comma 2 2 5 3 2" xfId="8878" xr:uid="{1B140B99-9FEF-4921-A88D-DCC6781C75D0}"/>
    <cellStyle name="Comma 2 2 5 3 2 2" xfId="15571" xr:uid="{2AB60F0A-6916-4271-B8FE-52661B4ED837}"/>
    <cellStyle name="Comma 2 2 5 3 2 2 2" xfId="17722" xr:uid="{311B2CC0-E0B1-4ACC-9AAE-F782E51B1804}"/>
    <cellStyle name="Comma 2 2 5 3 2 3" xfId="17369" xr:uid="{8FBE837A-F39D-46A5-A88D-E6E944FA3A06}"/>
    <cellStyle name="Comma 2 2 5 3 3" xfId="12164" xr:uid="{F499B640-C1BF-45A4-AF39-333497430FD0}"/>
    <cellStyle name="Comma 2 2 5 3 3 2" xfId="17544" xr:uid="{B1F992B2-7275-4E40-B9D6-F0607BE7FAB3}"/>
    <cellStyle name="Comma 2 2 5 3 4" xfId="5471" xr:uid="{058AB224-9D58-4F56-95EE-9053CFC19AA9}"/>
    <cellStyle name="Comma 2 2 5 3 4 2" xfId="17191" xr:uid="{1ABADEFA-A244-40B7-8BF6-7CC93C000609}"/>
    <cellStyle name="Comma 2 2 5 3 5" xfId="17016" xr:uid="{0770DCFF-AA57-4210-A87B-4F7250ED3C3A}"/>
    <cellStyle name="Comma 2 2 5 4" xfId="7295" xr:uid="{E3D3A567-4D1A-42B8-A1E4-7049D67DB9DB}"/>
    <cellStyle name="Comma 2 2 5 4 2" xfId="13988" xr:uid="{FACB7172-5794-4ECA-A0C4-80D565530D42}"/>
    <cellStyle name="Comma 2 2 5 4 2 2" xfId="17636" xr:uid="{8119ABFA-86E3-4053-A492-E47F8A4C1B64}"/>
    <cellStyle name="Comma 2 2 5 4 3" xfId="17283" xr:uid="{C20B1A60-F819-4391-B168-2EA98649CFBE}"/>
    <cellStyle name="Comma 2 2 5 5" xfId="10581" xr:uid="{8DE98628-7A2D-41D5-A1F5-53247F0FBB4D}"/>
    <cellStyle name="Comma 2 2 5 5 2" xfId="17458" xr:uid="{D640FCF5-7244-4877-BB9A-9BEF5F95F6B5}"/>
    <cellStyle name="Comma 2 2 5 6" xfId="3888" xr:uid="{D1A0F368-4E7C-48A7-9A39-4373A5D20621}"/>
    <cellStyle name="Comma 2 2 5 6 2" xfId="17105" xr:uid="{9D7717B4-6372-4A42-8B16-455ECD368162}"/>
    <cellStyle name="Comma 2 2 5 7" xfId="16930" xr:uid="{5A194B4D-01A2-469D-BC9E-30E4C2401208}"/>
    <cellStyle name="Comma 2 2 6" xfId="839" xr:uid="{714BC308-AAB1-42CC-9DD9-FEE4FE65F81E}"/>
    <cellStyle name="Comma 2 2 6 2" xfId="1519" xr:uid="{04265613-BB92-42DC-8635-F5966975F6D4}"/>
    <cellStyle name="Comma 2 2 6 2 2" xfId="3102" xr:uid="{B01883EB-EB1E-406F-95C2-3E38E76AEDA3}"/>
    <cellStyle name="Comma 2 2 6 2 2 2" xfId="9815" xr:uid="{71CE1CC4-7EB4-4086-A06B-6440F9C2849D}"/>
    <cellStyle name="Comma 2 2 6 2 2 2 2" xfId="16508" xr:uid="{FD179BFE-9988-485F-A656-72A6E3E6E99A}"/>
    <cellStyle name="Comma 2 2 6 2 2 2 2 2" xfId="17779" xr:uid="{231CA89E-7F74-41B6-8308-883EA42A69EF}"/>
    <cellStyle name="Comma 2 2 6 2 2 2 3" xfId="17426" xr:uid="{5E3A2C1D-402D-49BD-BE7E-985A7A48CD48}"/>
    <cellStyle name="Comma 2 2 6 2 2 3" xfId="13101" xr:uid="{68A987C2-FDCE-4B27-AF14-CA7DB93DE223}"/>
    <cellStyle name="Comma 2 2 6 2 2 3 2" xfId="17601" xr:uid="{E0DBD07C-7A44-4A9C-99B3-DAD92B7BC66C}"/>
    <cellStyle name="Comma 2 2 6 2 2 4" xfId="6408" xr:uid="{2AC3A1DD-9EEB-422D-9033-B128C7970006}"/>
    <cellStyle name="Comma 2 2 6 2 2 4 2" xfId="17248" xr:uid="{0BFB0217-7878-46B8-8FE0-23E2A113BF7D}"/>
    <cellStyle name="Comma 2 2 6 2 2 5" xfId="17073" xr:uid="{252162F4-A88F-4722-8866-427D1521E3A8}"/>
    <cellStyle name="Comma 2 2 6 2 3" xfId="8232" xr:uid="{911446F3-EECF-4F76-83D0-872FA7F2947E}"/>
    <cellStyle name="Comma 2 2 6 2 3 2" xfId="14925" xr:uid="{60A0AC12-D651-4377-8B92-87299AF2A536}"/>
    <cellStyle name="Comma 2 2 6 2 3 2 2" xfId="17693" xr:uid="{2B6CB6D5-2286-4AC0-8D5E-BF2E5B8A3955}"/>
    <cellStyle name="Comma 2 2 6 2 3 3" xfId="17340" xr:uid="{1F248839-A666-495C-9D8B-3B2F0B417891}"/>
    <cellStyle name="Comma 2 2 6 2 4" xfId="11518" xr:uid="{449193D0-2968-4F15-B965-FBB1D2680C5A}"/>
    <cellStyle name="Comma 2 2 6 2 4 2" xfId="17515" xr:uid="{E2F0E7D8-0D1D-45CC-8902-3A775AA39786}"/>
    <cellStyle name="Comma 2 2 6 2 5" xfId="4825" xr:uid="{3B7DF6D0-1E61-4AC0-8A9B-D48FF517DA49}"/>
    <cellStyle name="Comma 2 2 6 2 5 2" xfId="17162" xr:uid="{76B51484-47F6-46F7-9046-CB1E492A4A17}"/>
    <cellStyle name="Comma 2 2 6 2 6" xfId="16987" xr:uid="{72DAF33E-3786-4DD1-BD36-897603C5A905}"/>
    <cellStyle name="Comma 2 2 6 3" xfId="2422" xr:uid="{E90A1648-4C65-4C02-8379-C64833732B2E}"/>
    <cellStyle name="Comma 2 2 6 3 2" xfId="9135" xr:uid="{C7FD1CC4-B71C-4087-96E7-4BC6B8BD16F0}"/>
    <cellStyle name="Comma 2 2 6 3 2 2" xfId="15828" xr:uid="{F461EB42-4BA2-4365-8B00-7FFBC0278F2E}"/>
    <cellStyle name="Comma 2 2 6 3 2 2 2" xfId="17739" xr:uid="{84732488-D866-48FC-8D35-A30804833E6B}"/>
    <cellStyle name="Comma 2 2 6 3 2 3" xfId="17386" xr:uid="{4422795D-EFAA-4C98-98E3-02160F531827}"/>
    <cellStyle name="Comma 2 2 6 3 3" xfId="12421" xr:uid="{5EC22D57-ACDA-4690-A214-09B918D9030C}"/>
    <cellStyle name="Comma 2 2 6 3 3 2" xfId="17561" xr:uid="{C63F599B-F471-4757-B912-F64780B131E4}"/>
    <cellStyle name="Comma 2 2 6 3 4" xfId="5728" xr:uid="{7BB921C5-8331-4442-A394-F6ADA206D280}"/>
    <cellStyle name="Comma 2 2 6 3 4 2" xfId="17208" xr:uid="{C731712B-C838-4C93-A170-5BAEC167234F}"/>
    <cellStyle name="Comma 2 2 6 3 5" xfId="17033" xr:uid="{2EABDC4E-F965-4D61-9DAC-1088CBC891A7}"/>
    <cellStyle name="Comma 2 2 6 4" xfId="7552" xr:uid="{06B5C39D-66B6-4BC1-9FAC-CCF15EA35CB2}"/>
    <cellStyle name="Comma 2 2 6 4 2" xfId="14245" xr:uid="{39654958-CA6E-40DC-AF94-5102713AA4AE}"/>
    <cellStyle name="Comma 2 2 6 4 2 2" xfId="17653" xr:uid="{A99E6987-DAB2-4196-A427-DCF650F84FE6}"/>
    <cellStyle name="Comma 2 2 6 4 3" xfId="17300" xr:uid="{0EF97858-36B4-4D7F-B159-D71126CFA06F}"/>
    <cellStyle name="Comma 2 2 6 5" xfId="10838" xr:uid="{0686B019-5C89-4D98-A069-17607BDF5054}"/>
    <cellStyle name="Comma 2 2 6 5 2" xfId="17475" xr:uid="{22AB8A5F-F996-426E-AA9F-24FB488FA338}"/>
    <cellStyle name="Comma 2 2 6 6" xfId="4145" xr:uid="{F939C97F-0862-4153-B503-AB27393E5F37}"/>
    <cellStyle name="Comma 2 2 6 6 2" xfId="17122" xr:uid="{7C0858C8-8CA3-486B-B8ED-F827F9D3AF25}"/>
    <cellStyle name="Comma 2 2 6 7" xfId="16947" xr:uid="{D3E80071-135D-4E31-9FA1-075D9A759C39}"/>
    <cellStyle name="Comma 2 2 7" xfId="499" xr:uid="{512469C8-442D-4DF1-99BF-434F21DCF447}"/>
    <cellStyle name="Comma 2 2 7 2" xfId="1179" xr:uid="{C0D5F876-56A3-4E30-A193-BC3FF854780B}"/>
    <cellStyle name="Comma 2 2 7 2 2" xfId="2762" xr:uid="{351084FB-E2EF-4AA6-8E89-55AED1AB2571}"/>
    <cellStyle name="Comma 2 2 7 2 2 2" xfId="9475" xr:uid="{6091C26F-E93A-4771-BF7E-4690E4C55F1F}"/>
    <cellStyle name="Comma 2 2 7 2 2 2 2" xfId="16168" xr:uid="{EA1C35F3-D309-4FFE-A1B4-44151591248C}"/>
    <cellStyle name="Comma 2 2 7 2 2 2 2 2" xfId="17759" xr:uid="{430EFAB0-F8D3-487B-A844-95AB1C938A77}"/>
    <cellStyle name="Comma 2 2 7 2 2 2 3" xfId="17406" xr:uid="{FDEDDB29-E0A6-4BB8-95A6-B8A36B73F16E}"/>
    <cellStyle name="Comma 2 2 7 2 2 3" xfId="12761" xr:uid="{4D9B1572-AD7A-4A56-814D-EEDC8CFE1F07}"/>
    <cellStyle name="Comma 2 2 7 2 2 3 2" xfId="17581" xr:uid="{5FC40A01-7F31-4D41-96E0-DB325AE9F414}"/>
    <cellStyle name="Comma 2 2 7 2 2 4" xfId="6068" xr:uid="{4824266F-31F9-4E59-A835-2039A10370A3}"/>
    <cellStyle name="Comma 2 2 7 2 2 4 2" xfId="17228" xr:uid="{5CEAA096-532F-4FD3-AAFB-90FADDFD6830}"/>
    <cellStyle name="Comma 2 2 7 2 2 5" xfId="17053" xr:uid="{A885DC06-B57E-43FE-95EF-8EF125AEDC8F}"/>
    <cellStyle name="Comma 2 2 7 2 3" xfId="7892" xr:uid="{0901DF7D-6448-456E-B100-758682C9BB5A}"/>
    <cellStyle name="Comma 2 2 7 2 3 2" xfId="14585" xr:uid="{F2498EE4-C241-4B61-96A7-DD3B04F3EFBF}"/>
    <cellStyle name="Comma 2 2 7 2 3 2 2" xfId="17673" xr:uid="{5ACBE998-DE5F-438E-87C7-6A8230418216}"/>
    <cellStyle name="Comma 2 2 7 2 3 3" xfId="17320" xr:uid="{BE374B55-FA9E-45D9-8A8F-D6197F03E7CB}"/>
    <cellStyle name="Comma 2 2 7 2 4" xfId="11178" xr:uid="{2E57791D-D1FA-4D21-8963-D1936B34FF5C}"/>
    <cellStyle name="Comma 2 2 7 2 4 2" xfId="17495" xr:uid="{1BDE5A48-9386-4A1D-8056-42EA6CC0A11B}"/>
    <cellStyle name="Comma 2 2 7 2 5" xfId="4485" xr:uid="{5039A939-8EED-4ECD-B3B8-F3E1F31E55E8}"/>
    <cellStyle name="Comma 2 2 7 2 5 2" xfId="17142" xr:uid="{9258E729-74A2-49DF-97CE-D8EB1D22972B}"/>
    <cellStyle name="Comma 2 2 7 2 6" xfId="16967" xr:uid="{FD2CBB00-B3A2-492D-B5D9-AE98B2EBD52C}"/>
    <cellStyle name="Comma 2 2 7 3" xfId="2082" xr:uid="{97640F7E-5E43-429F-BDA4-A42325E687BA}"/>
    <cellStyle name="Comma 2 2 7 3 2" xfId="8795" xr:uid="{89F4A138-07CE-4440-997D-F0968B9739A9}"/>
    <cellStyle name="Comma 2 2 7 3 2 2" xfId="15488" xr:uid="{E539CD2E-8F42-4FE3-9262-257036224666}"/>
    <cellStyle name="Comma 2 2 7 3 2 2 2" xfId="17719" xr:uid="{2149E5AB-4A70-43DC-88DD-65270A11C208}"/>
    <cellStyle name="Comma 2 2 7 3 2 3" xfId="17366" xr:uid="{702AC913-6C68-41EF-932E-956DEED44011}"/>
    <cellStyle name="Comma 2 2 7 3 3" xfId="12081" xr:uid="{D3A52875-BF91-49ED-88C5-0301227BCE82}"/>
    <cellStyle name="Comma 2 2 7 3 3 2" xfId="17541" xr:uid="{83C9520E-CA61-4974-A21F-F4FD0950F79A}"/>
    <cellStyle name="Comma 2 2 7 3 4" xfId="5388" xr:uid="{D203F800-9C04-4707-ABFD-B4CCDAFAFCF1}"/>
    <cellStyle name="Comma 2 2 7 3 4 2" xfId="17188" xr:uid="{B85F17E7-56F6-4C38-8959-63C88EFEF213}"/>
    <cellStyle name="Comma 2 2 7 3 5" xfId="17013" xr:uid="{5A8661E5-9D19-42EC-9FA6-52AAFF901D2D}"/>
    <cellStyle name="Comma 2 2 7 4" xfId="7212" xr:uid="{6B3CDBB4-195C-4C76-B6F6-541DFD7AC894}"/>
    <cellStyle name="Comma 2 2 7 4 2" xfId="13905" xr:uid="{F13F7075-E4D0-4725-8783-B04E00888648}"/>
    <cellStyle name="Comma 2 2 7 4 2 2" xfId="17633" xr:uid="{1239E948-953F-4B0B-AE32-8E6D4EA6AD32}"/>
    <cellStyle name="Comma 2 2 7 4 3" xfId="17280" xr:uid="{D5064574-244B-49D0-B673-E986D290636E}"/>
    <cellStyle name="Comma 2 2 7 5" xfId="10498" xr:uid="{92ECB3DE-A020-40CC-8DEA-23F3843CF7B9}"/>
    <cellStyle name="Comma 2 2 7 5 2" xfId="17455" xr:uid="{57927D7D-C48D-42DE-8BBE-992A17B88E9E}"/>
    <cellStyle name="Comma 2 2 7 6" xfId="3805" xr:uid="{836A360E-3859-4648-8961-6BF329B5E329}"/>
    <cellStyle name="Comma 2 2 7 6 2" xfId="17102" xr:uid="{A4D4D690-F87C-431E-9FB3-210865AE7164}"/>
    <cellStyle name="Comma 2 2 7 7" xfId="16927" xr:uid="{18A4DB37-05D1-48E0-8423-762ECEDE05D7}"/>
    <cellStyle name="Comma 2 2 8" xfId="453" xr:uid="{2D74EA2B-C88E-438D-8214-BB39BBF24658}"/>
    <cellStyle name="Comma 2 2 8 2" xfId="2036" xr:uid="{63A65AC4-1F39-43AE-9D85-ADF6A7BA3BCF}"/>
    <cellStyle name="Comma 2 2 8 2 2" xfId="8749" xr:uid="{14FAAFED-D4FC-4F52-B69F-E85754A13438}"/>
    <cellStyle name="Comma 2 2 8 2 2 2" xfId="15442" xr:uid="{7E683B12-9C38-4CC5-B9BF-B2BA87D904AC}"/>
    <cellStyle name="Comma 2 2 8 2 2 2 2" xfId="17716" xr:uid="{B50FA98F-8D13-4F6A-9B01-9F8950058F66}"/>
    <cellStyle name="Comma 2 2 8 2 2 3" xfId="17363" xr:uid="{C1F46DA0-D64A-4633-9716-1B4460BB0FFC}"/>
    <cellStyle name="Comma 2 2 8 2 3" xfId="12035" xr:uid="{7553CBF3-C1CF-4C81-8387-5DD2A16C7D6C}"/>
    <cellStyle name="Comma 2 2 8 2 3 2" xfId="17538" xr:uid="{F6D0A1C8-F13B-4DE7-B19F-4CD0682920A9}"/>
    <cellStyle name="Comma 2 2 8 2 4" xfId="5342" xr:uid="{792CFFF9-D87C-4ABC-8E03-AD9D63BF5461}"/>
    <cellStyle name="Comma 2 2 8 2 4 2" xfId="17185" xr:uid="{3519BC82-64DD-4157-86F3-D3C6AEB700D7}"/>
    <cellStyle name="Comma 2 2 8 2 5" xfId="17010" xr:uid="{3507FB3F-2234-44F0-8A55-30BE1BD0816E}"/>
    <cellStyle name="Comma 2 2 8 3" xfId="7166" xr:uid="{079072E6-1FAB-442B-86EB-F7B0D4718602}"/>
    <cellStyle name="Comma 2 2 8 3 2" xfId="13859" xr:uid="{AF754FC6-91B0-4C10-A960-1F40FD2A76B4}"/>
    <cellStyle name="Comma 2 2 8 3 2 2" xfId="17630" xr:uid="{C3C660BB-7A72-4A08-98CA-1442768C6C17}"/>
    <cellStyle name="Comma 2 2 8 3 3" xfId="17277" xr:uid="{5771FDE8-5D49-494C-A276-19491FFDAF97}"/>
    <cellStyle name="Comma 2 2 8 4" xfId="10452" xr:uid="{262600F7-1FC3-441A-A105-53CF590B0994}"/>
    <cellStyle name="Comma 2 2 8 4 2" xfId="17452" xr:uid="{3172530D-A02A-4E9B-9E8B-E5F54725332D}"/>
    <cellStyle name="Comma 2 2 8 5" xfId="3759" xr:uid="{7E55FE03-8ACF-4313-A641-71EB10E9A50F}"/>
    <cellStyle name="Comma 2 2 8 5 2" xfId="17099" xr:uid="{A435BB57-B6A8-41ED-B86B-2DDDE367EE0E}"/>
    <cellStyle name="Comma 2 2 8 6" xfId="16924" xr:uid="{95CBE1CB-6F91-4939-A5FD-5AC168789C17}"/>
    <cellStyle name="Comma 2 2 9" xfId="1133" xr:uid="{B3936FDD-1232-4FB8-A928-7901739377D8}"/>
    <cellStyle name="Comma 2 2 9 2" xfId="2716" xr:uid="{0012B7E0-0FEB-41F6-ADD6-FCAD91742314}"/>
    <cellStyle name="Comma 2 2 9 2 2" xfId="9429" xr:uid="{AC62C7F3-6280-4B56-B771-AE1E12487884}"/>
    <cellStyle name="Comma 2 2 9 2 2 2" xfId="16122" xr:uid="{A964216E-3116-467A-A6B2-875E3FBC6D0A}"/>
    <cellStyle name="Comma 2 2 9 2 2 2 2" xfId="17756" xr:uid="{906A56BC-6539-4B3B-A126-D0D53AE8A4C6}"/>
    <cellStyle name="Comma 2 2 9 2 2 3" xfId="17403" xr:uid="{AD057F98-8FA8-4520-BAB2-EC1BA3B6CED8}"/>
    <cellStyle name="Comma 2 2 9 2 3" xfId="12715" xr:uid="{AAE8F577-F47B-4A25-A241-68DEC317B5F1}"/>
    <cellStyle name="Comma 2 2 9 2 3 2" xfId="17578" xr:uid="{4D4A1979-AE42-4407-A562-1D4DE35E77E0}"/>
    <cellStyle name="Comma 2 2 9 2 4" xfId="6022" xr:uid="{A9B481FB-9F9F-41EA-8BCA-9BF79B02D0B1}"/>
    <cellStyle name="Comma 2 2 9 2 4 2" xfId="17225" xr:uid="{18F25EB4-9B90-44C9-95B7-5F1725F95E17}"/>
    <cellStyle name="Comma 2 2 9 2 5" xfId="17050" xr:uid="{E8888C48-48FD-4FDA-9A1A-186D9C0C23F5}"/>
    <cellStyle name="Comma 2 2 9 3" xfId="7846" xr:uid="{696C1B77-1229-4439-8A46-5893ECA4631B}"/>
    <cellStyle name="Comma 2 2 9 3 2" xfId="14539" xr:uid="{BA54D580-6A33-4B06-BC99-96DD6D72C623}"/>
    <cellStyle name="Comma 2 2 9 3 2 2" xfId="17670" xr:uid="{1FA91AC8-DDD6-49AD-8140-29514EF99EE9}"/>
    <cellStyle name="Comma 2 2 9 3 3" xfId="17317" xr:uid="{9D62EDFF-C7BF-4977-8F64-16D3E3B878FE}"/>
    <cellStyle name="Comma 2 2 9 4" xfId="11132" xr:uid="{359FD2A8-B3C4-4341-B816-4A48CCAD2549}"/>
    <cellStyle name="Comma 2 2 9 4 2" xfId="17492" xr:uid="{14A37C13-6C4B-4C0D-A0D1-71FAECA00A12}"/>
    <cellStyle name="Comma 2 2 9 5" xfId="4439" xr:uid="{77513A67-D19A-49D5-A719-2A06D9E43A67}"/>
    <cellStyle name="Comma 2 2 9 5 2" xfId="17139" xr:uid="{D954A84F-2C8C-4DE4-B4A6-E1D37D0A1BED}"/>
    <cellStyle name="Comma 2 2 9 6" xfId="16964" xr:uid="{B8ACBFC4-B6FD-4741-A274-6A2564E27E08}"/>
    <cellStyle name="Comma 2 20" xfId="16914" xr:uid="{5B71EB38-D8DA-4F03-A788-744AAC85E5DE}"/>
    <cellStyle name="Comma 2 3" xfId="771" xr:uid="{18779B21-A366-4ECF-8938-6AD883FB9D6C}"/>
    <cellStyle name="Comma 2 3 2" xfId="805" xr:uid="{F9FEF2F6-0B4D-4614-8DBA-A02BD5EB02B2}"/>
    <cellStyle name="Comma 2 3 2 2" xfId="1062" xr:uid="{49A71911-3B59-4C7A-B537-7528847F93D7}"/>
    <cellStyle name="Comma 2 3 2 2 2" xfId="1742" xr:uid="{6010C23D-0DBC-40D6-84D9-E8B06CBDF5FC}"/>
    <cellStyle name="Comma 2 3 2 2 2 2" xfId="3325" xr:uid="{71165F6D-A49A-4C2D-909D-3E33E8C17B2D}"/>
    <cellStyle name="Comma 2 3 2 2 2 2 2" xfId="10038" xr:uid="{61F65767-6BC6-4506-8784-0C1568F10C13}"/>
    <cellStyle name="Comma 2 3 2 2 2 2 2 2" xfId="16731" xr:uid="{41A15325-A3CD-489C-B498-1EE3CD11141A}"/>
    <cellStyle name="Comma 2 3 2 2 2 2 2 2 2" xfId="17791" xr:uid="{19C49AFE-2280-4936-8A4F-8CDD9A645025}"/>
    <cellStyle name="Comma 2 3 2 2 2 2 2 3" xfId="17438" xr:uid="{40A38A2F-575F-45F3-9860-5335E9845508}"/>
    <cellStyle name="Comma 2 3 2 2 2 2 3" xfId="13324" xr:uid="{1FF8ED5E-88AA-4484-9603-99B17AEDB442}"/>
    <cellStyle name="Comma 2 3 2 2 2 2 3 2" xfId="17613" xr:uid="{C6F320E5-5205-4B7C-A2B8-95862AC6ED18}"/>
    <cellStyle name="Comma 2 3 2 2 2 2 4" xfId="6631" xr:uid="{D7C87761-6F9B-4CE5-9E81-FD270299F829}"/>
    <cellStyle name="Comma 2 3 2 2 2 2 4 2" xfId="17260" xr:uid="{A1779E0F-BB72-4FE3-8A6F-38537C79A0D3}"/>
    <cellStyle name="Comma 2 3 2 2 2 2 5" xfId="17085" xr:uid="{C8CB0327-3036-46C4-AFFF-29EBD824C654}"/>
    <cellStyle name="Comma 2 3 2 2 2 3" xfId="8455" xr:uid="{04187ED1-5AA7-4253-8A9A-2C970B9C5AA9}"/>
    <cellStyle name="Comma 2 3 2 2 2 3 2" xfId="15148" xr:uid="{8DCC3263-DF7E-4778-9BF9-499F7404CC0C}"/>
    <cellStyle name="Comma 2 3 2 2 2 3 2 2" xfId="17705" xr:uid="{6FC41535-55A3-41C0-9B57-2B5B7A30688F}"/>
    <cellStyle name="Comma 2 3 2 2 2 3 3" xfId="17352" xr:uid="{620A1CCF-443C-4AB5-95F8-C53137099D9C}"/>
    <cellStyle name="Comma 2 3 2 2 2 4" xfId="11741" xr:uid="{CCD798E0-B596-405A-8877-6B1CCCC8D05A}"/>
    <cellStyle name="Comma 2 3 2 2 2 4 2" xfId="17527" xr:uid="{A5AAE04C-766F-43C5-B0A5-40282DA792EA}"/>
    <cellStyle name="Comma 2 3 2 2 2 5" xfId="5048" xr:uid="{2E7C6426-47ED-4E43-A607-5AA61578B12A}"/>
    <cellStyle name="Comma 2 3 2 2 2 5 2" xfId="17174" xr:uid="{702F8FA8-C90F-44F1-8344-C725B4A34BF9}"/>
    <cellStyle name="Comma 2 3 2 2 2 6" xfId="16999" xr:uid="{12C25941-5171-462C-8A0D-28C1D6ED1A52}"/>
    <cellStyle name="Comma 2 3 2 2 3" xfId="2645" xr:uid="{D50A590C-F005-44E9-A83C-28C31D6E2F5A}"/>
    <cellStyle name="Comma 2 3 2 2 3 2" xfId="9358" xr:uid="{E5D9394C-19E5-4C25-98F2-1F33E44786DA}"/>
    <cellStyle name="Comma 2 3 2 2 3 2 2" xfId="16051" xr:uid="{E7077F61-6FBA-481B-A28D-E3CF946BA8CF}"/>
    <cellStyle name="Comma 2 3 2 2 3 2 2 2" xfId="17751" xr:uid="{0E9764B7-7BEA-4E61-9350-3CF5FD7EF416}"/>
    <cellStyle name="Comma 2 3 2 2 3 2 3" xfId="17398" xr:uid="{DEC2BA7C-7EDB-4FC9-AEB9-586850280009}"/>
    <cellStyle name="Comma 2 3 2 2 3 3" xfId="12644" xr:uid="{CBECDDD5-533A-42FD-8318-DE3381B5DFB1}"/>
    <cellStyle name="Comma 2 3 2 2 3 3 2" xfId="17573" xr:uid="{AF9AB36F-E873-422B-B3E7-A39B298D2F81}"/>
    <cellStyle name="Comma 2 3 2 2 3 4" xfId="5951" xr:uid="{28E5D7C0-9C50-4D25-8D86-9D5CD85B146A}"/>
    <cellStyle name="Comma 2 3 2 2 3 4 2" xfId="17220" xr:uid="{7914B40A-E1A0-413A-B8C2-847D879972B8}"/>
    <cellStyle name="Comma 2 3 2 2 3 5" xfId="17045" xr:uid="{2E864155-EF7B-45CD-97E2-44183F80221B}"/>
    <cellStyle name="Comma 2 3 2 2 4" xfId="7775" xr:uid="{3FFA4C84-6D5F-4A40-BEE8-B46AA1B8987B}"/>
    <cellStyle name="Comma 2 3 2 2 4 2" xfId="14468" xr:uid="{6D87A0A9-B0A6-48DD-9239-98414B043DF5}"/>
    <cellStyle name="Comma 2 3 2 2 4 2 2" xfId="17665" xr:uid="{470040A0-B14C-4EC2-AC62-3E9E0AE96B0B}"/>
    <cellStyle name="Comma 2 3 2 2 4 3" xfId="17312" xr:uid="{3B0D8F14-26EB-42C7-8C88-84F0B2C0CFFC}"/>
    <cellStyle name="Comma 2 3 2 2 5" xfId="11061" xr:uid="{7D74A178-EF2F-497A-8D7C-900F959EF37B}"/>
    <cellStyle name="Comma 2 3 2 2 5 2" xfId="17487" xr:uid="{6E38A15F-84FC-4302-AEAC-DA3EC1E2788C}"/>
    <cellStyle name="Comma 2 3 2 2 6" xfId="4368" xr:uid="{C38673CD-BFAE-499A-A958-9F9C124A9870}"/>
    <cellStyle name="Comma 2 3 2 2 6 2" xfId="17134" xr:uid="{FF83B13F-816A-438C-8F4E-DA23FC72E716}"/>
    <cellStyle name="Comma 2 3 2 2 7" xfId="16959" xr:uid="{AA4E3628-8243-496F-92C8-7184941B373D}"/>
    <cellStyle name="Comma 2 3 2 3" xfId="1485" xr:uid="{0E5AE12E-A155-484D-85EA-21F84A922418}"/>
    <cellStyle name="Comma 2 3 2 3 2" xfId="3068" xr:uid="{1650318E-A9AB-48C7-BEFA-F9190F89BC59}"/>
    <cellStyle name="Comma 2 3 2 3 2 2" xfId="9781" xr:uid="{70F72BA3-F74D-45CF-A127-304F74932F87}"/>
    <cellStyle name="Comma 2 3 2 3 2 2 2" xfId="16474" xr:uid="{234A970E-B15F-4114-B03F-FD12F286B7EA}"/>
    <cellStyle name="Comma 2 3 2 3 2 2 2 2" xfId="17774" xr:uid="{2A16F043-AC8F-4E27-844A-98783BBC0E7C}"/>
    <cellStyle name="Comma 2 3 2 3 2 2 3" xfId="17421" xr:uid="{AFDA8BE6-A560-4DB9-9697-4AE657243328}"/>
    <cellStyle name="Comma 2 3 2 3 2 3" xfId="13067" xr:uid="{77D2B51C-71FC-4CF8-9E97-4345C61DF7C1}"/>
    <cellStyle name="Comma 2 3 2 3 2 3 2" xfId="17596" xr:uid="{F5D2C347-C4E1-4B2F-8E92-8B09DFF47764}"/>
    <cellStyle name="Comma 2 3 2 3 2 4" xfId="6374" xr:uid="{1BEBFC61-2A9E-48A7-B4DD-BF806025D326}"/>
    <cellStyle name="Comma 2 3 2 3 2 4 2" xfId="17243" xr:uid="{A34B64B9-F986-471F-A0DD-8EC5F9F113C6}"/>
    <cellStyle name="Comma 2 3 2 3 2 5" xfId="17068" xr:uid="{2EBFA677-689D-4642-970C-0F9F913BC138}"/>
    <cellStyle name="Comma 2 3 2 3 3" xfId="8198" xr:uid="{86C1491E-C6B0-4846-84B6-F4170EC04CD1}"/>
    <cellStyle name="Comma 2 3 2 3 3 2" xfId="14891" xr:uid="{D55E4B91-0C18-4B06-BEAC-90BB7F2C8D8C}"/>
    <cellStyle name="Comma 2 3 2 3 3 2 2" xfId="17688" xr:uid="{B911237C-330E-4559-A344-CC120EACF1A0}"/>
    <cellStyle name="Comma 2 3 2 3 3 3" xfId="17335" xr:uid="{6699ED28-264E-4882-B5AD-C6647D7CE43C}"/>
    <cellStyle name="Comma 2 3 2 3 4" xfId="11484" xr:uid="{2C334607-3141-4C58-A823-2B37FA7CBD90}"/>
    <cellStyle name="Comma 2 3 2 3 4 2" xfId="17510" xr:uid="{AD35F5A8-5D76-46F0-AF19-FC443BB42E7D}"/>
    <cellStyle name="Comma 2 3 2 3 5" xfId="4791" xr:uid="{6FFF8A6C-463E-4A8F-AADF-233876042898}"/>
    <cellStyle name="Comma 2 3 2 3 5 2" xfId="17157" xr:uid="{5DC5F534-890F-4209-8D7B-646F904B056F}"/>
    <cellStyle name="Comma 2 3 2 3 6" xfId="16982" xr:uid="{FC2E268F-A605-4325-BC8C-34C669E859E2}"/>
    <cellStyle name="Comma 2 3 2 4" xfId="2388" xr:uid="{296B93B1-A95E-4866-B238-CC2F82806023}"/>
    <cellStyle name="Comma 2 3 2 4 2" xfId="9101" xr:uid="{426B721C-FAED-41A7-B597-C74C6AF29AEE}"/>
    <cellStyle name="Comma 2 3 2 4 2 2" xfId="15794" xr:uid="{82016024-88DC-4D49-850D-A4417E22662F}"/>
    <cellStyle name="Comma 2 3 2 4 2 2 2" xfId="17734" xr:uid="{87343E3A-AAB7-4E74-A46E-B0676B2E6C4B}"/>
    <cellStyle name="Comma 2 3 2 4 2 3" xfId="17381" xr:uid="{63CBC8EC-EF2C-4884-BF6D-0B829928FDAF}"/>
    <cellStyle name="Comma 2 3 2 4 3" xfId="12387" xr:uid="{4CE1AD91-5C02-4E2D-A4D4-90DC299E50E4}"/>
    <cellStyle name="Comma 2 3 2 4 3 2" xfId="17556" xr:uid="{4ABF7F6A-17A0-4BB0-9603-45825382C2D4}"/>
    <cellStyle name="Comma 2 3 2 4 4" xfId="5694" xr:uid="{AB453A02-7A51-4BD9-AB2E-CCDD895CCDD4}"/>
    <cellStyle name="Comma 2 3 2 4 4 2" xfId="17203" xr:uid="{DE293743-F39B-4D23-A4C0-04E781FA2001}"/>
    <cellStyle name="Comma 2 3 2 4 5" xfId="17028" xr:uid="{9A23D1B2-5C40-463C-87B5-A31216191225}"/>
    <cellStyle name="Comma 2 3 2 5" xfId="7518" xr:uid="{62A16C57-2B4F-484C-A9FC-3A5A7E3876F1}"/>
    <cellStyle name="Comma 2 3 2 5 2" xfId="14211" xr:uid="{1BDBD5E1-460F-46F2-97CE-C75A23CDF9FE}"/>
    <cellStyle name="Comma 2 3 2 5 2 2" xfId="17648" xr:uid="{2C8690C1-CDA1-4E2D-A77E-EA3F4D0B7CA2}"/>
    <cellStyle name="Comma 2 3 2 5 3" xfId="17295" xr:uid="{47623B0D-5F6A-442A-813C-8F469152A63E}"/>
    <cellStyle name="Comma 2 3 2 6" xfId="10804" xr:uid="{7843DE54-882C-46AE-AF54-E33AE5746EE2}"/>
    <cellStyle name="Comma 2 3 2 6 2" xfId="17470" xr:uid="{58351B48-0D3A-41EE-943E-F44A01885ED0}"/>
    <cellStyle name="Comma 2 3 2 7" xfId="4111" xr:uid="{4C121E3B-876D-41D0-ADD7-F33347289086}"/>
    <cellStyle name="Comma 2 3 2 7 2" xfId="17117" xr:uid="{160E5A4C-D362-46C8-AED0-A5A84DF6B34D}"/>
    <cellStyle name="Comma 2 3 2 8" xfId="16942" xr:uid="{207FD43E-6D2B-4F9E-A06E-AB95A1D609E5}"/>
    <cellStyle name="Comma 2 3 3" xfId="1028" xr:uid="{1560BD61-24F9-4691-93EE-14EBFF038CAD}"/>
    <cellStyle name="Comma 2 3 3 2" xfId="1708" xr:uid="{1C32844C-CA38-48C4-A07F-3D34332AFDD8}"/>
    <cellStyle name="Comma 2 3 3 2 2" xfId="3291" xr:uid="{91BA58AC-6E2A-44E4-9082-18D4106D045E}"/>
    <cellStyle name="Comma 2 3 3 2 2 2" xfId="10004" xr:uid="{4844A35A-6AB5-48AE-AF3E-88C83D8413B1}"/>
    <cellStyle name="Comma 2 3 3 2 2 2 2" xfId="16697" xr:uid="{AF37B48A-67C9-416A-AA57-99A7C9CEE6B0}"/>
    <cellStyle name="Comma 2 3 3 2 2 2 2 2" xfId="17785" xr:uid="{3E668B24-04F1-4A29-B0B0-01C10097521F}"/>
    <cellStyle name="Comma 2 3 3 2 2 2 3" xfId="17432" xr:uid="{B62D6899-9ED4-4015-9A2E-D6DCBFA15D58}"/>
    <cellStyle name="Comma 2 3 3 2 2 3" xfId="13290" xr:uid="{4488DA1B-6F6F-45B9-8E60-4A9E780AAADA}"/>
    <cellStyle name="Comma 2 3 3 2 2 3 2" xfId="17607" xr:uid="{09C31A08-5D3B-46E8-929F-C505167B5596}"/>
    <cellStyle name="Comma 2 3 3 2 2 4" xfId="6597" xr:uid="{363EBF5B-193F-4484-B16B-B677BFCACA0E}"/>
    <cellStyle name="Comma 2 3 3 2 2 4 2" xfId="17254" xr:uid="{2CA5BB30-5834-4D6E-9098-A331C9E42BDF}"/>
    <cellStyle name="Comma 2 3 3 2 2 5" xfId="17079" xr:uid="{28549405-9034-47E4-AAE2-6499858AD0E8}"/>
    <cellStyle name="Comma 2 3 3 2 3" xfId="8421" xr:uid="{C6BDE317-E897-4DB5-BECA-C5C349936672}"/>
    <cellStyle name="Comma 2 3 3 2 3 2" xfId="15114" xr:uid="{A1A47B27-0993-4A06-8629-11984223FA8F}"/>
    <cellStyle name="Comma 2 3 3 2 3 2 2" xfId="17699" xr:uid="{7F6000DC-33BD-492C-99DA-2ED86A8753DA}"/>
    <cellStyle name="Comma 2 3 3 2 3 3" xfId="17346" xr:uid="{161D4EBF-C787-410F-B14F-D9FE7AF82EB3}"/>
    <cellStyle name="Comma 2 3 3 2 4" xfId="11707" xr:uid="{FC8203AD-C93C-4360-A4C7-9787F7303032}"/>
    <cellStyle name="Comma 2 3 3 2 4 2" xfId="17521" xr:uid="{4CCEB466-A9D6-4443-9327-05D7494299F3}"/>
    <cellStyle name="Comma 2 3 3 2 5" xfId="5014" xr:uid="{C7C45346-9C4B-43A3-8963-95FBFB6A04B6}"/>
    <cellStyle name="Comma 2 3 3 2 5 2" xfId="17168" xr:uid="{94E212C0-8510-4028-A6BF-B3AB3B5B7589}"/>
    <cellStyle name="Comma 2 3 3 2 6" xfId="16993" xr:uid="{6E21FCE9-9044-4BBB-AB52-D11332500F24}"/>
    <cellStyle name="Comma 2 3 3 3" xfId="2611" xr:uid="{29B46D4D-E8B1-4660-BCDA-4E517F3DB83E}"/>
    <cellStyle name="Comma 2 3 3 3 2" xfId="9324" xr:uid="{EEF7D1E9-63ED-47DF-AB59-D66D3BFE9B72}"/>
    <cellStyle name="Comma 2 3 3 3 2 2" xfId="16017" xr:uid="{07FC5637-0E63-4DD6-B531-5668DF8308F7}"/>
    <cellStyle name="Comma 2 3 3 3 2 2 2" xfId="17745" xr:uid="{E561824B-BBB8-433D-A168-ACA57CFCA936}"/>
    <cellStyle name="Comma 2 3 3 3 2 3" xfId="17392" xr:uid="{09B5CC11-9972-4D67-B2D0-3C1B854DF20B}"/>
    <cellStyle name="Comma 2 3 3 3 3" xfId="12610" xr:uid="{8C9793EC-2B03-4022-9558-0880A340ABAC}"/>
    <cellStyle name="Comma 2 3 3 3 3 2" xfId="17567" xr:uid="{389847DD-7476-4BD2-B55E-29E9808DDEDB}"/>
    <cellStyle name="Comma 2 3 3 3 4" xfId="5917" xr:uid="{392B8E90-FD92-468B-AA6D-FEC35FB302A7}"/>
    <cellStyle name="Comma 2 3 3 3 4 2" xfId="17214" xr:uid="{D15CC5C7-C94B-4FD3-85A6-47341462DE10}"/>
    <cellStyle name="Comma 2 3 3 3 5" xfId="17039" xr:uid="{72E3FA23-4C5A-4F41-A2BA-FCC6F075A573}"/>
    <cellStyle name="Comma 2 3 3 4" xfId="7741" xr:uid="{8356E8DF-5C08-4735-BFE4-01AA50B2CAEE}"/>
    <cellStyle name="Comma 2 3 3 4 2" xfId="14434" xr:uid="{DED8D040-6198-42D7-B29C-BF2AF258FB4C}"/>
    <cellStyle name="Comma 2 3 3 4 2 2" xfId="17659" xr:uid="{74597149-678D-4F88-BB1B-7EA269E9A449}"/>
    <cellStyle name="Comma 2 3 3 4 3" xfId="17306" xr:uid="{E8F1C059-3450-4127-870D-411B316F17DA}"/>
    <cellStyle name="Comma 2 3 3 5" xfId="11027" xr:uid="{383FB8C3-74EA-43A7-8E3D-281F86998840}"/>
    <cellStyle name="Comma 2 3 3 5 2" xfId="17481" xr:uid="{812BFB75-5249-41D0-A0FB-B9FF9CEB412D}"/>
    <cellStyle name="Comma 2 3 3 6" xfId="4334" xr:uid="{E5C7A2AD-12C2-4FEC-92B8-D78911FF8568}"/>
    <cellStyle name="Comma 2 3 3 6 2" xfId="17128" xr:uid="{CC0D9207-C8E0-486B-B61D-23719C8A4AED}"/>
    <cellStyle name="Comma 2 3 3 7" xfId="16953" xr:uid="{458A35B3-59AE-4638-B75C-F9C05F5D36CD}"/>
    <cellStyle name="Comma 2 3 4" xfId="1451" xr:uid="{EEB08469-EE9C-4E33-BE05-78043AF9BE36}"/>
    <cellStyle name="Comma 2 3 4 2" xfId="3034" xr:uid="{009A4281-6456-403B-96BC-E540F8481645}"/>
    <cellStyle name="Comma 2 3 4 2 2" xfId="9747" xr:uid="{EEB50C24-1C68-4EA9-80DB-D69A9CC2677F}"/>
    <cellStyle name="Comma 2 3 4 2 2 2" xfId="16440" xr:uid="{E4253891-2FFC-4155-AF58-DDC5C043F0B3}"/>
    <cellStyle name="Comma 2 3 4 2 2 2 2" xfId="17768" xr:uid="{DE1DD10D-B0B9-412B-BADE-36159B49C3D9}"/>
    <cellStyle name="Comma 2 3 4 2 2 3" xfId="17415" xr:uid="{4528CF26-7BA9-48C1-9E4F-F207F9377667}"/>
    <cellStyle name="Comma 2 3 4 2 3" xfId="13033" xr:uid="{2EF4961A-2D90-443A-924D-60930CFE92E6}"/>
    <cellStyle name="Comma 2 3 4 2 3 2" xfId="17590" xr:uid="{DF6786E0-D93B-488D-B0FA-8010D231334E}"/>
    <cellStyle name="Comma 2 3 4 2 4" xfId="6340" xr:uid="{699EE751-88F9-4627-A64C-21491A277540}"/>
    <cellStyle name="Comma 2 3 4 2 4 2" xfId="17237" xr:uid="{5995908F-7AC4-476A-869A-BCA6EFE6E498}"/>
    <cellStyle name="Comma 2 3 4 2 5" xfId="17062" xr:uid="{4655B664-1B19-49B4-8D85-CE9421BD6383}"/>
    <cellStyle name="Comma 2 3 4 3" xfId="8164" xr:uid="{BEB1D697-5847-46F1-B552-F9F2759F36F8}"/>
    <cellStyle name="Comma 2 3 4 3 2" xfId="14857" xr:uid="{BBF4E2B4-4C75-4F58-B8BB-60BCFA39CD2D}"/>
    <cellStyle name="Comma 2 3 4 3 2 2" xfId="17682" xr:uid="{139DAF15-70B1-45C7-8752-9D6EC47F7118}"/>
    <cellStyle name="Comma 2 3 4 3 3" xfId="17329" xr:uid="{8B08B1C1-4018-49FF-957F-B37AEC558FB1}"/>
    <cellStyle name="Comma 2 3 4 4" xfId="11450" xr:uid="{56525FE5-519E-4F10-89C1-332271D2E387}"/>
    <cellStyle name="Comma 2 3 4 4 2" xfId="17504" xr:uid="{95CB5424-EE78-4848-BDE0-93CB8B97F784}"/>
    <cellStyle name="Comma 2 3 4 5" xfId="4757" xr:uid="{7751C797-6D76-4AE8-B164-08565DC5B912}"/>
    <cellStyle name="Comma 2 3 4 5 2" xfId="17151" xr:uid="{E510D8A5-1493-4D8A-96E8-60E173B52920}"/>
    <cellStyle name="Comma 2 3 4 6" xfId="16976" xr:uid="{16CEBB13-6FA5-423A-9EE1-0DFE04EC39DE}"/>
    <cellStyle name="Comma 2 3 5" xfId="2354" xr:uid="{FA2571B1-FC71-45BC-9E95-802C23CEC408}"/>
    <cellStyle name="Comma 2 3 5 2" xfId="9067" xr:uid="{F99856DB-224A-4DE1-8BC5-F08DE16564A8}"/>
    <cellStyle name="Comma 2 3 5 2 2" xfId="15760" xr:uid="{747271A6-C91B-4576-9A0E-8EAFEC3C5A59}"/>
    <cellStyle name="Comma 2 3 5 2 2 2" xfId="17728" xr:uid="{A708AB3D-F03F-4928-8006-59A2D5DCCA39}"/>
    <cellStyle name="Comma 2 3 5 2 3" xfId="17375" xr:uid="{8AC5E237-7BE9-41D0-B449-41A688DBE751}"/>
    <cellStyle name="Comma 2 3 5 3" xfId="12353" xr:uid="{B81AF403-B55D-4476-B396-11D7547850B8}"/>
    <cellStyle name="Comma 2 3 5 3 2" xfId="17550" xr:uid="{612DD0A4-3AF6-4939-A79C-D42FC6F53E88}"/>
    <cellStyle name="Comma 2 3 5 4" xfId="5660" xr:uid="{236327FA-17E8-493F-A8DB-40AF40EDCAAD}"/>
    <cellStyle name="Comma 2 3 5 4 2" xfId="17197" xr:uid="{828D4383-C180-4A0D-83F8-8C86FE41282D}"/>
    <cellStyle name="Comma 2 3 5 5" xfId="17022" xr:uid="{D8D7609E-4CFB-413F-9CDB-C600F0DE24A0}"/>
    <cellStyle name="Comma 2 3 6" xfId="7484" xr:uid="{40B8B7F7-AF64-4851-9EE6-A0A8016760F0}"/>
    <cellStyle name="Comma 2 3 6 2" xfId="14177" xr:uid="{803D123E-7025-4FFD-9F80-48EA37DF3583}"/>
    <cellStyle name="Comma 2 3 6 2 2" xfId="17642" xr:uid="{23D151AF-709C-4B6F-9B7D-06F438F9BEB4}"/>
    <cellStyle name="Comma 2 3 6 3" xfId="17289" xr:uid="{8C59410A-C4C3-46AD-BE5E-1A68D3A1A32F}"/>
    <cellStyle name="Comma 2 3 7" xfId="10770" xr:uid="{D2C579D5-EB76-4392-9F9A-AF7FDFD40192}"/>
    <cellStyle name="Comma 2 3 7 2" xfId="17464" xr:uid="{ADF66F5B-38D0-4219-A38C-5B348E644073}"/>
    <cellStyle name="Comma 2 3 8" xfId="4077" xr:uid="{DDE6DA0F-E540-49BF-9DDD-EA759CDCF2E4}"/>
    <cellStyle name="Comma 2 3 8 2" xfId="17111" xr:uid="{E3FBAF5B-4A4A-4CB2-BF07-FE288DBCC35F}"/>
    <cellStyle name="Comma 2 3 9" xfId="16936" xr:uid="{DC69A4E4-F75E-41D1-B5A6-EBC178B9E203}"/>
    <cellStyle name="Comma 2 4" xfId="802" xr:uid="{3A2BE250-9BC7-4D4D-BE00-7F1F4FA1C659}"/>
    <cellStyle name="Comma 2 4 2" xfId="1059" xr:uid="{F92D1964-B08A-40F8-9D82-36720B7AA7F2}"/>
    <cellStyle name="Comma 2 4 2 2" xfId="1739" xr:uid="{E0744EAD-2D5E-459F-B45A-1B048D211D64}"/>
    <cellStyle name="Comma 2 4 2 2 2" xfId="3322" xr:uid="{63D881A6-3A0E-4669-8540-330AADE4AA86}"/>
    <cellStyle name="Comma 2 4 2 2 2 2" xfId="10035" xr:uid="{35CA995B-F453-416A-990E-204BF28BE796}"/>
    <cellStyle name="Comma 2 4 2 2 2 2 2" xfId="16728" xr:uid="{B0737D95-78A9-43AE-88FA-34CBAE7446BD}"/>
    <cellStyle name="Comma 2 4 2 2 2 2 2 2" xfId="17788" xr:uid="{18F029F6-9C9C-400E-A630-8DC3A264F78A}"/>
    <cellStyle name="Comma 2 4 2 2 2 2 3" xfId="17435" xr:uid="{4CB8A949-E75B-4B98-9AD7-51DE3DCDE43E}"/>
    <cellStyle name="Comma 2 4 2 2 2 3" xfId="13321" xr:uid="{7822EA2B-A861-442C-9681-A41528648F56}"/>
    <cellStyle name="Comma 2 4 2 2 2 3 2" xfId="17610" xr:uid="{EED8ACCD-DBD3-46D0-88A1-CF3C8B94AD9F}"/>
    <cellStyle name="Comma 2 4 2 2 2 4" xfId="6628" xr:uid="{28B3139E-84BD-4B96-AA47-6339D3DB4900}"/>
    <cellStyle name="Comma 2 4 2 2 2 4 2" xfId="17257" xr:uid="{E53F25D3-FA0D-4BE3-A72C-C9826348AAB3}"/>
    <cellStyle name="Comma 2 4 2 2 2 5" xfId="17082" xr:uid="{784E9E21-C473-43F0-8318-DC27595AC821}"/>
    <cellStyle name="Comma 2 4 2 2 3" xfId="8452" xr:uid="{7C791E8B-5474-4FFE-BC88-8C005A4AC7A6}"/>
    <cellStyle name="Comma 2 4 2 2 3 2" xfId="15145" xr:uid="{47CC0591-30FE-4C9C-A916-A34B88AD015C}"/>
    <cellStyle name="Comma 2 4 2 2 3 2 2" xfId="17702" xr:uid="{9545D16A-D1C5-4C0F-AAAE-36CFC5025820}"/>
    <cellStyle name="Comma 2 4 2 2 3 3" xfId="17349" xr:uid="{0F914772-FEFA-484A-B3CA-F9284D8BB2F8}"/>
    <cellStyle name="Comma 2 4 2 2 4" xfId="11738" xr:uid="{D6FAAA13-DE88-4684-95D1-E6E6ABF89C85}"/>
    <cellStyle name="Comma 2 4 2 2 4 2" xfId="17524" xr:uid="{9307C295-5DCC-4492-9A7B-CD0CCDF07728}"/>
    <cellStyle name="Comma 2 4 2 2 5" xfId="5045" xr:uid="{6E9AB48D-9D20-4082-9160-630B71B7DA9C}"/>
    <cellStyle name="Comma 2 4 2 2 5 2" xfId="17171" xr:uid="{EC4191E7-5071-4D95-A5AF-497AB7DCBB8F}"/>
    <cellStyle name="Comma 2 4 2 2 6" xfId="16996" xr:uid="{FDA3C01B-9DAD-405E-8B0E-2690FA84E063}"/>
    <cellStyle name="Comma 2 4 2 3" xfId="2642" xr:uid="{F318B359-5602-4682-B75F-38F654CE9621}"/>
    <cellStyle name="Comma 2 4 2 3 2" xfId="9355" xr:uid="{3C463C4A-79DD-4D62-A47B-2C8CAD89B657}"/>
    <cellStyle name="Comma 2 4 2 3 2 2" xfId="16048" xr:uid="{668652E4-B129-4A24-8B80-9DF9D3D2E41B}"/>
    <cellStyle name="Comma 2 4 2 3 2 2 2" xfId="17748" xr:uid="{ED726A12-21D4-4915-BC34-EB2E9B945AF5}"/>
    <cellStyle name="Comma 2 4 2 3 2 3" xfId="17395" xr:uid="{E7A382E6-5A13-48C5-B042-4FE7B1A6550E}"/>
    <cellStyle name="Comma 2 4 2 3 3" xfId="12641" xr:uid="{AC743E26-3CC3-4345-BD9D-0C5CF04B92B2}"/>
    <cellStyle name="Comma 2 4 2 3 3 2" xfId="17570" xr:uid="{309F5138-B39C-4B93-8504-BCEF8CBCBAEA}"/>
    <cellStyle name="Comma 2 4 2 3 4" xfId="5948" xr:uid="{B2054445-98A9-43E8-9425-962F32F4A5D1}"/>
    <cellStyle name="Comma 2 4 2 3 4 2" xfId="17217" xr:uid="{BF623B26-F27B-4E00-9127-355CF5A093EF}"/>
    <cellStyle name="Comma 2 4 2 3 5" xfId="17042" xr:uid="{0C67E542-A478-4544-ACBC-49049301A280}"/>
    <cellStyle name="Comma 2 4 2 4" xfId="7772" xr:uid="{3F70CF33-E785-41C7-B1BB-8254786C7934}"/>
    <cellStyle name="Comma 2 4 2 4 2" xfId="14465" xr:uid="{F30D8A26-A253-4B46-8EC5-296B01156A4A}"/>
    <cellStyle name="Comma 2 4 2 4 2 2" xfId="17662" xr:uid="{744A3F0D-D68A-4161-8C8B-F6DAC977874E}"/>
    <cellStyle name="Comma 2 4 2 4 3" xfId="17309" xr:uid="{D33730C1-1BBE-4859-B319-4E0F326170D4}"/>
    <cellStyle name="Comma 2 4 2 5" xfId="11058" xr:uid="{03B4DE60-A024-41E2-81D3-DAFC01D13DCB}"/>
    <cellStyle name="Comma 2 4 2 5 2" xfId="17484" xr:uid="{B3BC1047-3598-4960-9921-D89B949AADEE}"/>
    <cellStyle name="Comma 2 4 2 6" xfId="4365" xr:uid="{E72865A2-E737-4526-B5E3-A66ADD0B9F71}"/>
    <cellStyle name="Comma 2 4 2 6 2" xfId="17131" xr:uid="{FD6C6B2A-C84A-4F0E-B6ED-FBF4177C290C}"/>
    <cellStyle name="Comma 2 4 2 7" xfId="16956" xr:uid="{C75D9F26-E8AA-456F-825B-6C5592F9EFC1}"/>
    <cellStyle name="Comma 2 4 3" xfId="1482" xr:uid="{ECBE3D85-C1A2-43BA-A4FC-21C36B3E2566}"/>
    <cellStyle name="Comma 2 4 3 2" xfId="3065" xr:uid="{2BE4CF98-E809-4FF0-9D24-3DC4F066901D}"/>
    <cellStyle name="Comma 2 4 3 2 2" xfId="9778" xr:uid="{21FC9F94-5F56-4745-AFD3-4BFBF27096C2}"/>
    <cellStyle name="Comma 2 4 3 2 2 2" xfId="16471" xr:uid="{EC92863B-A005-4E2F-AA75-145282FCDFD8}"/>
    <cellStyle name="Comma 2 4 3 2 2 2 2" xfId="17771" xr:uid="{9BF2C054-CD0A-4E92-9A06-5BE700DB4320}"/>
    <cellStyle name="Comma 2 4 3 2 2 3" xfId="17418" xr:uid="{11AA79E8-1D9F-4BFD-BE45-520CE607B554}"/>
    <cellStyle name="Comma 2 4 3 2 3" xfId="13064" xr:uid="{B6C61BEE-46C5-4599-A8DF-54678E8AC770}"/>
    <cellStyle name="Comma 2 4 3 2 3 2" xfId="17593" xr:uid="{627D5161-11E5-4E0D-97DC-987505B067F1}"/>
    <cellStyle name="Comma 2 4 3 2 4" xfId="6371" xr:uid="{C3738220-4787-48D2-9F49-5C21DD6458FD}"/>
    <cellStyle name="Comma 2 4 3 2 4 2" xfId="17240" xr:uid="{C428CB38-336A-44BA-8400-290A7031D1C9}"/>
    <cellStyle name="Comma 2 4 3 2 5" xfId="17065" xr:uid="{15F2F1B2-BD26-4ECC-944C-29840E0F2F95}"/>
    <cellStyle name="Comma 2 4 3 3" xfId="8195" xr:uid="{C5645178-D2C7-4AC3-A6E7-E717C34C1DAC}"/>
    <cellStyle name="Comma 2 4 3 3 2" xfId="14888" xr:uid="{C024FF7B-D2C3-4226-A07C-99029C1E2347}"/>
    <cellStyle name="Comma 2 4 3 3 2 2" xfId="17685" xr:uid="{AE96C220-C803-4594-9DF2-70FFF57EBEBB}"/>
    <cellStyle name="Comma 2 4 3 3 3" xfId="17332" xr:uid="{7478C5F0-421D-430D-84FC-574745CB9DC3}"/>
    <cellStyle name="Comma 2 4 3 4" xfId="11481" xr:uid="{539D7592-824B-494D-A8B6-B891FF5E79D6}"/>
    <cellStyle name="Comma 2 4 3 4 2" xfId="17507" xr:uid="{D9B56BA3-D0BC-446E-8A03-E837D9808899}"/>
    <cellStyle name="Comma 2 4 3 5" xfId="4788" xr:uid="{AC1CE292-4023-4763-BE8F-2EE0F9A148B6}"/>
    <cellStyle name="Comma 2 4 3 5 2" xfId="17154" xr:uid="{0F0AE45E-4F0E-40F8-B720-98AF3B9656AB}"/>
    <cellStyle name="Comma 2 4 3 6" xfId="16979" xr:uid="{4F8F405A-793A-42D4-9716-56DFA6ACC4A4}"/>
    <cellStyle name="Comma 2 4 4" xfId="2385" xr:uid="{F521F6F5-4BED-4F0B-9DBD-AE9E47218B16}"/>
    <cellStyle name="Comma 2 4 4 2" xfId="9098" xr:uid="{B314C7D4-CC3B-4540-8565-072E038BE798}"/>
    <cellStyle name="Comma 2 4 4 2 2" xfId="15791" xr:uid="{171BA167-9A23-42AD-8275-41D598C34C7D}"/>
    <cellStyle name="Comma 2 4 4 2 2 2" xfId="17731" xr:uid="{592A5096-ED83-4D11-95C7-6764F9C397CE}"/>
    <cellStyle name="Comma 2 4 4 2 3" xfId="17378" xr:uid="{5D4C024D-DF54-4F66-8D67-FEE80101686A}"/>
    <cellStyle name="Comma 2 4 4 3" xfId="12384" xr:uid="{911686DC-3A8A-4167-A19A-AF77CBC13EAD}"/>
    <cellStyle name="Comma 2 4 4 3 2" xfId="17553" xr:uid="{D4449BF8-AAA0-4657-8068-DC3C384D3A54}"/>
    <cellStyle name="Comma 2 4 4 4" xfId="5691" xr:uid="{0E820C2E-EE9E-4544-AB9D-E4FFBE60D6A2}"/>
    <cellStyle name="Comma 2 4 4 4 2" xfId="17200" xr:uid="{147471E8-860B-4212-BE29-9B54558E130E}"/>
    <cellStyle name="Comma 2 4 4 5" xfId="17025" xr:uid="{5C1F9079-C7CF-48E6-9384-C9235CB5C16E}"/>
    <cellStyle name="Comma 2 4 5" xfId="7515" xr:uid="{6BE8D0CE-CD87-4492-ACEE-89A5291A214E}"/>
    <cellStyle name="Comma 2 4 5 2" xfId="14208" xr:uid="{190AFC2E-D273-4392-8D14-63B76B60753D}"/>
    <cellStyle name="Comma 2 4 5 2 2" xfId="17645" xr:uid="{CA40A6E1-0E2C-43A3-8B7C-1249CE64E2BA}"/>
    <cellStyle name="Comma 2 4 5 3" xfId="17292" xr:uid="{A6D7531D-1B25-4E95-96F4-50D3B4D1EC9B}"/>
    <cellStyle name="Comma 2 4 6" xfId="10801" xr:uid="{7672574E-AA9A-420B-9BAF-971BA6899D04}"/>
    <cellStyle name="Comma 2 4 6 2" xfId="17467" xr:uid="{B9D3236D-FFD5-4A80-805C-49E2D2AE565B}"/>
    <cellStyle name="Comma 2 4 7" xfId="4108" xr:uid="{976C7589-7BA5-4E69-A4E9-7F350210036E}"/>
    <cellStyle name="Comma 2 4 7 2" xfId="17114" xr:uid="{491BC7D9-1DF5-4C4E-8844-30F8A40B77EF}"/>
    <cellStyle name="Comma 2 4 8" xfId="16939" xr:uid="{084B8AC7-0C3F-4537-AC19-BE89A2C9EA3D}"/>
    <cellStyle name="Comma 2 5" xfId="767" xr:uid="{0BC55A30-F631-4803-A067-C5DB935C3F01}"/>
    <cellStyle name="Comma 2 5 2" xfId="1024" xr:uid="{DF3CB142-E68E-4FE4-B222-886517CB6402}"/>
    <cellStyle name="Comma 2 5 2 2" xfId="1704" xr:uid="{EDDE5D3B-A93F-4F22-A86E-5849B6764D48}"/>
    <cellStyle name="Comma 2 5 2 2 2" xfId="3287" xr:uid="{A40179C0-DFBC-4D8E-93AE-4D692926F443}"/>
    <cellStyle name="Comma 2 5 2 2 2 2" xfId="10000" xr:uid="{53410769-E663-4930-88EE-D20C4B2AC14B}"/>
    <cellStyle name="Comma 2 5 2 2 2 2 2" xfId="16693" xr:uid="{505BCC73-C067-402E-98FA-1008E62995C3}"/>
    <cellStyle name="Comma 2 5 2 2 2 2 2 2" xfId="17781" xr:uid="{BE0D26DE-7FFA-443C-9388-16A43B71A13C}"/>
    <cellStyle name="Comma 2 5 2 2 2 2 3" xfId="17428" xr:uid="{24692C4F-AC05-4B4D-B535-7F96896B2F85}"/>
    <cellStyle name="Comma 2 5 2 2 2 3" xfId="13286" xr:uid="{0BA09561-569D-499F-BC1E-572BBE16CE69}"/>
    <cellStyle name="Comma 2 5 2 2 2 3 2" xfId="17603" xr:uid="{CBA9D865-4C98-49BC-923B-2A4B9E416A26}"/>
    <cellStyle name="Comma 2 5 2 2 2 4" xfId="6593" xr:uid="{C6E036B4-CEA1-42DD-9788-BACB7C850992}"/>
    <cellStyle name="Comma 2 5 2 2 2 4 2" xfId="17250" xr:uid="{CE67F151-AE9E-4EDE-87D4-BC2347A3F50D}"/>
    <cellStyle name="Comma 2 5 2 2 2 5" xfId="17075" xr:uid="{C1F0838E-7171-4F67-BC17-382FFF79D33E}"/>
    <cellStyle name="Comma 2 5 2 2 3" xfId="8417" xr:uid="{4CBDD3DC-6C66-450E-B9F3-469B64EA6128}"/>
    <cellStyle name="Comma 2 5 2 2 3 2" xfId="15110" xr:uid="{6AC418ED-5910-4EB1-8FE6-1FE124429CF8}"/>
    <cellStyle name="Comma 2 5 2 2 3 2 2" xfId="17695" xr:uid="{0FE34177-0445-4E22-B05A-0B69EDA1703E}"/>
    <cellStyle name="Comma 2 5 2 2 3 3" xfId="17342" xr:uid="{82B29B73-1533-4488-9455-74D2EB9E2ECB}"/>
    <cellStyle name="Comma 2 5 2 2 4" xfId="11703" xr:uid="{01795673-703C-4CE4-BD4D-5B71D078D6BB}"/>
    <cellStyle name="Comma 2 5 2 2 4 2" xfId="17517" xr:uid="{2472DE53-2329-459D-AA44-E89E3F78DC4A}"/>
    <cellStyle name="Comma 2 5 2 2 5" xfId="5010" xr:uid="{ED525374-4F4F-47DB-A983-66FFDF1FB129}"/>
    <cellStyle name="Comma 2 5 2 2 5 2" xfId="17164" xr:uid="{5EA47B6C-93DF-4A9D-A643-09AEBCC1B1A1}"/>
    <cellStyle name="Comma 2 5 2 2 6" xfId="16989" xr:uid="{3556EF46-F29F-41D0-8D7C-88A1C3D581C5}"/>
    <cellStyle name="Comma 2 5 2 3" xfId="2607" xr:uid="{EFDFFD9C-AF82-4A6D-966C-9E392C031987}"/>
    <cellStyle name="Comma 2 5 2 3 2" xfId="9320" xr:uid="{9615F347-4C46-40A0-A0BE-B0779765E016}"/>
    <cellStyle name="Comma 2 5 2 3 2 2" xfId="16013" xr:uid="{17F068F8-EB42-4D38-BDAB-F5B4ECB347CE}"/>
    <cellStyle name="Comma 2 5 2 3 2 2 2" xfId="17741" xr:uid="{65211E9C-0F3A-4E7F-AB93-8FAAAF3A0D8A}"/>
    <cellStyle name="Comma 2 5 2 3 2 3" xfId="17388" xr:uid="{9E125503-F972-4A82-A680-6A76237D2DD0}"/>
    <cellStyle name="Comma 2 5 2 3 3" xfId="12606" xr:uid="{9570732C-1714-4137-9EA7-7F95294919FA}"/>
    <cellStyle name="Comma 2 5 2 3 3 2" xfId="17563" xr:uid="{3AAE72CE-7962-40FC-B28B-A734A387B2F7}"/>
    <cellStyle name="Comma 2 5 2 3 4" xfId="5913" xr:uid="{96A5777B-1466-4CF4-978B-66F95D5B3F69}"/>
    <cellStyle name="Comma 2 5 2 3 4 2" xfId="17210" xr:uid="{E6B38648-FB09-49A5-8A8C-8B536295A25C}"/>
    <cellStyle name="Comma 2 5 2 3 5" xfId="17035" xr:uid="{3AA1CB71-DB7A-4B63-B4AC-0D0E8B4769C8}"/>
    <cellStyle name="Comma 2 5 2 4" xfId="7737" xr:uid="{51EE0CC6-4A72-4464-BD22-4376AB5F0F41}"/>
    <cellStyle name="Comma 2 5 2 4 2" xfId="14430" xr:uid="{DADF6833-7C9C-4467-B373-DC761E706605}"/>
    <cellStyle name="Comma 2 5 2 4 2 2" xfId="17655" xr:uid="{75780F03-776B-4E2C-AE0A-EACB62A46BEE}"/>
    <cellStyle name="Comma 2 5 2 4 3" xfId="17302" xr:uid="{8AE39401-3E38-4136-8335-F086FB05DAE4}"/>
    <cellStyle name="Comma 2 5 2 5" xfId="11023" xr:uid="{A02710B0-195C-4AAA-B9FB-DDBCD2409F6C}"/>
    <cellStyle name="Comma 2 5 2 5 2" xfId="17477" xr:uid="{81B2F8FC-07CB-44FC-B50D-C1D7113D32F5}"/>
    <cellStyle name="Comma 2 5 2 6" xfId="4330" xr:uid="{A75A1BBF-62A9-4891-9AA6-0B1C2DDD3D7F}"/>
    <cellStyle name="Comma 2 5 2 6 2" xfId="17124" xr:uid="{D9AEA286-9C92-46E4-B6CC-B6C6332B992D}"/>
    <cellStyle name="Comma 2 5 2 7" xfId="16949" xr:uid="{41DE9989-862B-476D-AAD0-C007CC20C420}"/>
    <cellStyle name="Comma 2 5 3" xfId="1447" xr:uid="{E113462F-44C5-4510-B1D9-A0EA5CE20BDA}"/>
    <cellStyle name="Comma 2 5 3 2" xfId="3030" xr:uid="{0BFF3360-501A-4141-9720-CEAB08916CAB}"/>
    <cellStyle name="Comma 2 5 3 2 2" xfId="9743" xr:uid="{C4BAA7BA-4997-486C-B4B9-E26749AC44FA}"/>
    <cellStyle name="Comma 2 5 3 2 2 2" xfId="16436" xr:uid="{6F6DEA9B-AB4D-4AD6-BF4C-E1A5E4856954}"/>
    <cellStyle name="Comma 2 5 3 2 2 2 2" xfId="17764" xr:uid="{817FD5AB-7723-4FB1-B19E-B4B959BF28E5}"/>
    <cellStyle name="Comma 2 5 3 2 2 3" xfId="17411" xr:uid="{FA0DF4FF-9770-4F41-8766-2850BA4AB6DB}"/>
    <cellStyle name="Comma 2 5 3 2 3" xfId="13029" xr:uid="{2A69FFF3-278E-4155-A6FF-8A3431CE3BFA}"/>
    <cellStyle name="Comma 2 5 3 2 3 2" xfId="17586" xr:uid="{F407F902-F91E-44A5-A6D9-86182E865673}"/>
    <cellStyle name="Comma 2 5 3 2 4" xfId="6336" xr:uid="{CEA188C7-4EEB-4827-A7B8-387A8B696D38}"/>
    <cellStyle name="Comma 2 5 3 2 4 2" xfId="17233" xr:uid="{7D999A51-9725-44A4-A8D5-ACDDAF2A4575}"/>
    <cellStyle name="Comma 2 5 3 2 5" xfId="17058" xr:uid="{39764E3F-CE34-4AE3-931D-646765DB3540}"/>
    <cellStyle name="Comma 2 5 3 3" xfId="8160" xr:uid="{D49AF5A4-45BE-4DA4-97CF-2F38AB32C5A9}"/>
    <cellStyle name="Comma 2 5 3 3 2" xfId="14853" xr:uid="{816CD7A0-0954-49D0-9AA4-5D613F2BF608}"/>
    <cellStyle name="Comma 2 5 3 3 2 2" xfId="17678" xr:uid="{77501D90-6089-4F8D-A613-812B0FEBB8AE}"/>
    <cellStyle name="Comma 2 5 3 3 3" xfId="17325" xr:uid="{24B0E338-2697-41F9-A3AF-86817F968528}"/>
    <cellStyle name="Comma 2 5 3 4" xfId="11446" xr:uid="{BDA685E8-D7F7-48E7-8C77-E4819F950000}"/>
    <cellStyle name="Comma 2 5 3 4 2" xfId="17500" xr:uid="{391EE93E-BE41-4586-B2C0-FA73F91B9940}"/>
    <cellStyle name="Comma 2 5 3 5" xfId="4753" xr:uid="{DAC52134-EDC7-4B28-BC9D-823162363503}"/>
    <cellStyle name="Comma 2 5 3 5 2" xfId="17147" xr:uid="{E3C6A9FD-B18B-4286-A941-B08C6CBDABD5}"/>
    <cellStyle name="Comma 2 5 3 6" xfId="16972" xr:uid="{4CD19F25-C52C-447F-A143-D24F0BF6109A}"/>
    <cellStyle name="Comma 2 5 4" xfId="2350" xr:uid="{E6753E41-938D-47AD-BFFD-FE3E46534B94}"/>
    <cellStyle name="Comma 2 5 4 2" xfId="9063" xr:uid="{1D401DE2-096E-4FEE-9A9B-AF3A3100EAC6}"/>
    <cellStyle name="Comma 2 5 4 2 2" xfId="15756" xr:uid="{709E0D26-3C48-4FBD-B8B5-BE31BBD78D5E}"/>
    <cellStyle name="Comma 2 5 4 2 2 2" xfId="17724" xr:uid="{DE1EA505-E846-4628-AC2E-2F670F49D073}"/>
    <cellStyle name="Comma 2 5 4 2 3" xfId="17371" xr:uid="{87D05408-342A-4764-A7EE-262B0C65A650}"/>
    <cellStyle name="Comma 2 5 4 3" xfId="12349" xr:uid="{C5EFC1BB-A1B3-4A1D-9F71-1A86C4604797}"/>
    <cellStyle name="Comma 2 5 4 3 2" xfId="17546" xr:uid="{AC8D7057-72F6-4440-AAB2-E0BB73D62463}"/>
    <cellStyle name="Comma 2 5 4 4" xfId="5656" xr:uid="{35D14D30-EDA3-4CAC-9129-CA7043C58946}"/>
    <cellStyle name="Comma 2 5 4 4 2" xfId="17193" xr:uid="{BE4BDF73-6323-4BDC-8410-8684E9FEFC25}"/>
    <cellStyle name="Comma 2 5 4 5" xfId="17018" xr:uid="{4E408E1C-33EB-4A16-8FF5-46E9D905AA98}"/>
    <cellStyle name="Comma 2 5 5" xfId="7480" xr:uid="{9F85606F-BCE1-4351-89DF-5B8BD45F1DCD}"/>
    <cellStyle name="Comma 2 5 5 2" xfId="14173" xr:uid="{E5D2BB8D-30C3-4036-A8F1-940DE709F20C}"/>
    <cellStyle name="Comma 2 5 5 2 2" xfId="17638" xr:uid="{26F5BAF1-9FAD-40D8-985F-E197D8178690}"/>
    <cellStyle name="Comma 2 5 5 3" xfId="17285" xr:uid="{F7EC0C90-6F0D-489C-B6EB-9E032FA152EA}"/>
    <cellStyle name="Comma 2 5 6" xfId="10766" xr:uid="{749E941F-E492-4E58-81BF-A47EC735C8BE}"/>
    <cellStyle name="Comma 2 5 6 2" xfId="17460" xr:uid="{3882DD77-B124-462C-ADC8-6A4165400270}"/>
    <cellStyle name="Comma 2 5 7" xfId="4073" xr:uid="{FD1D5332-0CF5-4B7F-BEB6-EEE7B3F7EB5F}"/>
    <cellStyle name="Comma 2 5 7 2" xfId="17107" xr:uid="{DEBF5D03-C982-4023-B7A6-F792F1DD1A41}"/>
    <cellStyle name="Comma 2 5 8" xfId="16932" xr:uid="{BDA9D20C-D6D8-447D-A6DB-69A7E6BEB55F}"/>
    <cellStyle name="Comma 2 6" xfId="580" xr:uid="{CAC5EC95-2A48-4178-AE56-0DB6C5D182A3}"/>
    <cellStyle name="Comma 2 6 2" xfId="1260" xr:uid="{91C457FF-DD46-4BD2-8256-08478958F311}"/>
    <cellStyle name="Comma 2 6 2 2" xfId="2843" xr:uid="{3B01F610-C5B5-43E0-A065-9EAE763163C9}"/>
    <cellStyle name="Comma 2 6 2 2 2" xfId="9556" xr:uid="{DA93196E-0B7A-4153-9C0D-4959D031347D}"/>
    <cellStyle name="Comma 2 6 2 2 2 2" xfId="16249" xr:uid="{44ED023D-BED8-42A9-98A5-C421E636B315}"/>
    <cellStyle name="Comma 2 6 2 2 2 2 2" xfId="17761" xr:uid="{D16B2E59-D11A-4DB4-8874-2A9885D7C8AE}"/>
    <cellStyle name="Comma 2 6 2 2 2 3" xfId="17408" xr:uid="{8AE98557-A9EA-469D-B406-0D5EC21E4733}"/>
    <cellStyle name="Comma 2 6 2 2 3" xfId="12842" xr:uid="{359F3C7C-C01E-4A7F-8CDC-D2568B47A0A6}"/>
    <cellStyle name="Comma 2 6 2 2 3 2" xfId="17583" xr:uid="{FFE8CAA0-6AD7-48FF-8A24-CD85235A778A}"/>
    <cellStyle name="Comma 2 6 2 2 4" xfId="6149" xr:uid="{F3E037D2-3BCF-4A6D-8BEE-B574BE6E72B1}"/>
    <cellStyle name="Comma 2 6 2 2 4 2" xfId="17230" xr:uid="{CB93ABE4-F9F0-4944-8787-AECA95237FB5}"/>
    <cellStyle name="Comma 2 6 2 2 5" xfId="17055" xr:uid="{2035C535-C84B-4C0A-9255-64EFBC5ACE3D}"/>
    <cellStyle name="Comma 2 6 2 3" xfId="7973" xr:uid="{CC5E26C9-31D9-4FF3-811C-8C7900F6B01F}"/>
    <cellStyle name="Comma 2 6 2 3 2" xfId="14666" xr:uid="{3E3BBD39-3213-43B7-9E75-37FB1A75803E}"/>
    <cellStyle name="Comma 2 6 2 3 2 2" xfId="17675" xr:uid="{080F0476-E1BB-44B9-B16A-01EFF2484883}"/>
    <cellStyle name="Comma 2 6 2 3 3" xfId="17322" xr:uid="{22301C7C-E358-44DC-A921-20B2D17BBF75}"/>
    <cellStyle name="Comma 2 6 2 4" xfId="11259" xr:uid="{A874DFBE-3666-459B-8685-B862D0E2A2BB}"/>
    <cellStyle name="Comma 2 6 2 4 2" xfId="17497" xr:uid="{B15F0683-E57C-4463-9FFA-A369A1AAD3A1}"/>
    <cellStyle name="Comma 2 6 2 5" xfId="4566" xr:uid="{CF96AD9A-707E-401F-8FC6-D2AF535678C8}"/>
    <cellStyle name="Comma 2 6 2 5 2" xfId="17144" xr:uid="{431E37DF-C2B0-4A05-B89F-40E12F33D58A}"/>
    <cellStyle name="Comma 2 6 2 6" xfId="16969" xr:uid="{8719734D-FED8-4ECF-840F-04B7A02BB5CA}"/>
    <cellStyle name="Comma 2 6 3" xfId="2163" xr:uid="{A7FD4BF4-37A6-41AF-8DA4-A7B0C918FFEB}"/>
    <cellStyle name="Comma 2 6 3 2" xfId="8876" xr:uid="{024E4657-A5B9-4326-A999-77AB83C6E3CF}"/>
    <cellStyle name="Comma 2 6 3 2 2" xfId="15569" xr:uid="{14CAA66F-92AD-40B5-9CAE-3160317CE639}"/>
    <cellStyle name="Comma 2 6 3 2 2 2" xfId="17721" xr:uid="{B9E813D8-205A-4B9C-B302-89933068DA9F}"/>
    <cellStyle name="Comma 2 6 3 2 3" xfId="17368" xr:uid="{E96F9565-811E-430D-A163-8B13F6E5FCCF}"/>
    <cellStyle name="Comma 2 6 3 3" xfId="12162" xr:uid="{1E0946A9-F2D6-41C2-B150-49BACF86B7FB}"/>
    <cellStyle name="Comma 2 6 3 3 2" xfId="17543" xr:uid="{48723609-44A2-4939-9ED7-FE003CFA5257}"/>
    <cellStyle name="Comma 2 6 3 4" xfId="5469" xr:uid="{D553C7BF-7109-4FDE-AC35-6FB023F126E8}"/>
    <cellStyle name="Comma 2 6 3 4 2" xfId="17190" xr:uid="{09972386-C0EC-474E-B737-DC4B6E465E9B}"/>
    <cellStyle name="Comma 2 6 3 5" xfId="17015" xr:uid="{5E83F69F-B88B-43F3-A34A-0E8F8B9603C1}"/>
    <cellStyle name="Comma 2 6 4" xfId="7293" xr:uid="{E29D867D-F32C-4F4D-8F25-4743EF964BDA}"/>
    <cellStyle name="Comma 2 6 4 2" xfId="13986" xr:uid="{911B9154-1AA4-4EFC-BF27-55B544BC8D14}"/>
    <cellStyle name="Comma 2 6 4 2 2" xfId="17635" xr:uid="{76539466-BCCC-4719-94DB-000322EB36FB}"/>
    <cellStyle name="Comma 2 6 4 3" xfId="17282" xr:uid="{7EBF01D1-5204-4762-9B7E-7F94EEB9CD5F}"/>
    <cellStyle name="Comma 2 6 5" xfId="10579" xr:uid="{DC061321-1A61-49C4-B5A3-19B5BC80C733}"/>
    <cellStyle name="Comma 2 6 5 2" xfId="17457" xr:uid="{8D7F56B6-1C73-4A47-9C33-FCD4A91F2A23}"/>
    <cellStyle name="Comma 2 6 6" xfId="3886" xr:uid="{81F99C39-B041-4BE3-A53A-C99F54BEE50B}"/>
    <cellStyle name="Comma 2 6 6 2" xfId="17104" xr:uid="{E7C1DEDF-17BB-46CB-B69B-7599474A6C8D}"/>
    <cellStyle name="Comma 2 6 7" xfId="16929" xr:uid="{ACB08E76-D1CC-48E3-BFD8-B72CD339A23E}"/>
    <cellStyle name="Comma 2 7" xfId="837" xr:uid="{F6044F96-F689-40B6-B95E-7EB281F3DAED}"/>
    <cellStyle name="Comma 2 7 2" xfId="1517" xr:uid="{0C8575B0-7A87-4F9C-87F4-91ECE1F6429A}"/>
    <cellStyle name="Comma 2 7 2 2" xfId="3100" xr:uid="{09B378FB-DE5D-4CA1-8E8E-0790FD972A0F}"/>
    <cellStyle name="Comma 2 7 2 2 2" xfId="9813" xr:uid="{A9D505C8-710D-4F6A-AA13-2343698D4F65}"/>
    <cellStyle name="Comma 2 7 2 2 2 2" xfId="16506" xr:uid="{A7FC3293-F6A3-445F-ADB7-4BA525865A33}"/>
    <cellStyle name="Comma 2 7 2 2 2 2 2" xfId="17778" xr:uid="{E256B0E2-E0C2-47D8-B9BA-B64F0619E426}"/>
    <cellStyle name="Comma 2 7 2 2 2 3" xfId="17425" xr:uid="{0E4939CC-2E8F-4304-8253-E0742F6351A7}"/>
    <cellStyle name="Comma 2 7 2 2 3" xfId="13099" xr:uid="{C59CA439-C81A-44D2-8E75-511C4CFA9E0A}"/>
    <cellStyle name="Comma 2 7 2 2 3 2" xfId="17600" xr:uid="{DC5D3624-EEFD-43C7-9211-4624827982AF}"/>
    <cellStyle name="Comma 2 7 2 2 4" xfId="6406" xr:uid="{7320282B-8EC2-4CA5-8599-D0E8046D8717}"/>
    <cellStyle name="Comma 2 7 2 2 4 2" xfId="17247" xr:uid="{5E268F4C-7043-430B-A2EF-DE2BCF6A2315}"/>
    <cellStyle name="Comma 2 7 2 2 5" xfId="17072" xr:uid="{388C6014-B115-4D57-9F5A-AB3516E6D2FC}"/>
    <cellStyle name="Comma 2 7 2 3" xfId="8230" xr:uid="{A9F4D85C-3F12-4BCF-B4DE-723723A3DED5}"/>
    <cellStyle name="Comma 2 7 2 3 2" xfId="14923" xr:uid="{D3828FA6-36BE-4BF3-96C2-25B6852DDD29}"/>
    <cellStyle name="Comma 2 7 2 3 2 2" xfId="17692" xr:uid="{103B3C0B-88FC-4D09-AC51-3F3EB53581C6}"/>
    <cellStyle name="Comma 2 7 2 3 3" xfId="17339" xr:uid="{7BAC6137-7A50-448A-8D9A-D1D6FF6680A6}"/>
    <cellStyle name="Comma 2 7 2 4" xfId="11516" xr:uid="{F0EF9CBF-3671-4C10-87D5-856737ECF85C}"/>
    <cellStyle name="Comma 2 7 2 4 2" xfId="17514" xr:uid="{BB76934E-B8DD-481F-A65E-E98A2781CB24}"/>
    <cellStyle name="Comma 2 7 2 5" xfId="4823" xr:uid="{8FDC7D9B-9F95-486A-8FD8-73D6DD35E0E5}"/>
    <cellStyle name="Comma 2 7 2 5 2" xfId="17161" xr:uid="{00122A0D-2E9E-498B-83F3-8315628827FF}"/>
    <cellStyle name="Comma 2 7 2 6" xfId="16986" xr:uid="{29E486D0-FAE2-4881-A431-0D135D0AFF22}"/>
    <cellStyle name="Comma 2 7 3" xfId="2420" xr:uid="{D75D2509-45CB-436F-8C53-81442DC2070D}"/>
    <cellStyle name="Comma 2 7 3 2" xfId="9133" xr:uid="{51935484-80FB-4DAD-8299-E8472515EB66}"/>
    <cellStyle name="Comma 2 7 3 2 2" xfId="15826" xr:uid="{3F5D50D3-472F-40EA-A23F-B39F523EC461}"/>
    <cellStyle name="Comma 2 7 3 2 2 2" xfId="17738" xr:uid="{B50F0B8F-2765-4F24-8590-DF7BCBE0AF4B}"/>
    <cellStyle name="Comma 2 7 3 2 3" xfId="17385" xr:uid="{510AA769-E912-409C-8661-AB92BF38D218}"/>
    <cellStyle name="Comma 2 7 3 3" xfId="12419" xr:uid="{988304D6-81FB-42E1-A486-DF31EE1F399D}"/>
    <cellStyle name="Comma 2 7 3 3 2" xfId="17560" xr:uid="{1E0DA756-AF26-4F37-89A5-B109C04C2F8B}"/>
    <cellStyle name="Comma 2 7 3 4" xfId="5726" xr:uid="{9ACA6A09-7415-4188-9BB1-DA1A12EA7048}"/>
    <cellStyle name="Comma 2 7 3 4 2" xfId="17207" xr:uid="{8F9C2205-3879-48C1-9AB1-8CE51BE34506}"/>
    <cellStyle name="Comma 2 7 3 5" xfId="17032" xr:uid="{DE31077F-1CE6-4461-8A19-F0588B3195C1}"/>
    <cellStyle name="Comma 2 7 4" xfId="7550" xr:uid="{6384DBA9-8538-419F-8588-64A30898A24D}"/>
    <cellStyle name="Comma 2 7 4 2" xfId="14243" xr:uid="{449324F0-E25E-4A02-9EDF-1C572065018E}"/>
    <cellStyle name="Comma 2 7 4 2 2" xfId="17652" xr:uid="{58BD9AE3-1249-448E-AC1B-8342780EB435}"/>
    <cellStyle name="Comma 2 7 4 3" xfId="17299" xr:uid="{3506D3ED-4C75-47E6-862F-E148300F1587}"/>
    <cellStyle name="Comma 2 7 5" xfId="10836" xr:uid="{603A2647-2CE7-484E-97CC-6123153AE409}"/>
    <cellStyle name="Comma 2 7 5 2" xfId="17474" xr:uid="{34C0E6BF-4CEE-45C5-9A70-3FACD8E5355E}"/>
    <cellStyle name="Comma 2 7 6" xfId="4143" xr:uid="{5C3931FC-747E-4215-928E-40BB44C08AF3}"/>
    <cellStyle name="Comma 2 7 6 2" xfId="17121" xr:uid="{595CC3A1-B946-408B-9F28-A5FB47790DB1}"/>
    <cellStyle name="Comma 2 7 7" xfId="16946" xr:uid="{AB59CA8A-41E3-4229-897E-51105D6745F3}"/>
    <cellStyle name="Comma 2 8" xfId="497" xr:uid="{AEDE9C26-C323-4057-929D-E098DB55BCBF}"/>
    <cellStyle name="Comma 2 8 2" xfId="1177" xr:uid="{196A4B3B-4659-43AD-B112-EE46B667DBF3}"/>
    <cellStyle name="Comma 2 8 2 2" xfId="2760" xr:uid="{16AD5548-82B1-4083-9DF7-3B816ADA3B33}"/>
    <cellStyle name="Comma 2 8 2 2 2" xfId="9473" xr:uid="{E0CC9C7F-64B4-4ED2-BB46-57AA798743C2}"/>
    <cellStyle name="Comma 2 8 2 2 2 2" xfId="16166" xr:uid="{1D2068CF-B121-4702-882C-DFA4AF152B5D}"/>
    <cellStyle name="Comma 2 8 2 2 2 2 2" xfId="17758" xr:uid="{6681F732-990B-4660-8D1E-F5F3787C476A}"/>
    <cellStyle name="Comma 2 8 2 2 2 3" xfId="17405" xr:uid="{6DB6E2F4-4566-494C-A1F2-A76EF3B07BE5}"/>
    <cellStyle name="Comma 2 8 2 2 3" xfId="12759" xr:uid="{1939C85C-E9B2-466E-B453-A612DC2C9EF7}"/>
    <cellStyle name="Comma 2 8 2 2 3 2" xfId="17580" xr:uid="{E1027461-DE3E-4048-980E-5DAEF4826BFB}"/>
    <cellStyle name="Comma 2 8 2 2 4" xfId="6066" xr:uid="{6679EFBD-048D-490E-A193-1F17F09C2BEA}"/>
    <cellStyle name="Comma 2 8 2 2 4 2" xfId="17227" xr:uid="{BCC309CC-1C4B-4BDF-AFAE-B7C9D466825F}"/>
    <cellStyle name="Comma 2 8 2 2 5" xfId="17052" xr:uid="{FACAB505-C80C-47F7-9BAF-F04892EFE320}"/>
    <cellStyle name="Comma 2 8 2 3" xfId="7890" xr:uid="{6445E632-1386-4017-A062-C15C5C757B94}"/>
    <cellStyle name="Comma 2 8 2 3 2" xfId="14583" xr:uid="{B927B653-07CC-46EF-9DEF-07D39C152119}"/>
    <cellStyle name="Comma 2 8 2 3 2 2" xfId="17672" xr:uid="{0895B165-44A5-47CB-900C-108CE6F15372}"/>
    <cellStyle name="Comma 2 8 2 3 3" xfId="17319" xr:uid="{DA80C34F-9007-4F28-BBD1-7F43B3FFF398}"/>
    <cellStyle name="Comma 2 8 2 4" xfId="11176" xr:uid="{C535C7CC-DBD3-4BD9-BF77-370C78ACCBFD}"/>
    <cellStyle name="Comma 2 8 2 4 2" xfId="17494" xr:uid="{4EA3549B-B553-4358-A4C0-E58DC63EBDA6}"/>
    <cellStyle name="Comma 2 8 2 5" xfId="4483" xr:uid="{0BB42EDC-12B1-4339-B2DB-968C3D9308C5}"/>
    <cellStyle name="Comma 2 8 2 5 2" xfId="17141" xr:uid="{7EB7D71E-A9D0-4EFA-9F14-C56A388A7D2E}"/>
    <cellStyle name="Comma 2 8 2 6" xfId="16966" xr:uid="{DC9D98A2-A815-48B0-A971-E6CD0B89818F}"/>
    <cellStyle name="Comma 2 8 3" xfId="2080" xr:uid="{C8AC6C9A-DA31-4560-ABEC-5E96A1C422DB}"/>
    <cellStyle name="Comma 2 8 3 2" xfId="8793" xr:uid="{88978562-B7C0-4951-9B9F-0D971F97FCBB}"/>
    <cellStyle name="Comma 2 8 3 2 2" xfId="15486" xr:uid="{6FFD4AB4-F621-47B6-AA6B-D73D4DFE5914}"/>
    <cellStyle name="Comma 2 8 3 2 2 2" xfId="17718" xr:uid="{9EA17B70-8C55-4361-BF6C-F4F37222784F}"/>
    <cellStyle name="Comma 2 8 3 2 3" xfId="17365" xr:uid="{789B21B4-2AB9-430D-BF73-4452F7011719}"/>
    <cellStyle name="Comma 2 8 3 3" xfId="12079" xr:uid="{185E8295-2AAD-4AD4-9DDF-10AEC2C461C3}"/>
    <cellStyle name="Comma 2 8 3 3 2" xfId="17540" xr:uid="{760DA52A-87DF-45CB-9DC8-BAB426C31486}"/>
    <cellStyle name="Comma 2 8 3 4" xfId="5386" xr:uid="{38089AB4-DD46-4274-AFE0-59CE17FED01C}"/>
    <cellStyle name="Comma 2 8 3 4 2" xfId="17187" xr:uid="{2F1363DA-9F8B-4431-AC9E-5F47CF3046E5}"/>
    <cellStyle name="Comma 2 8 3 5" xfId="17012" xr:uid="{95EBAF2B-5FF0-422E-BADF-380FD319843B}"/>
    <cellStyle name="Comma 2 8 4" xfId="7210" xr:uid="{AEA7D42B-EE9F-4B72-B4D7-008F8039772B}"/>
    <cellStyle name="Comma 2 8 4 2" xfId="13903" xr:uid="{2EE62B76-64A5-40E3-A4E1-B8A30A28E7B8}"/>
    <cellStyle name="Comma 2 8 4 2 2" xfId="17632" xr:uid="{3E83C021-A292-4038-854B-D890C7ACBBD9}"/>
    <cellStyle name="Comma 2 8 4 3" xfId="17279" xr:uid="{AFA2B941-B93D-4F13-8F14-C4A8E7C3420E}"/>
    <cellStyle name="Comma 2 8 5" xfId="10496" xr:uid="{B2D1ADA1-F5C5-48AD-AF5A-5B687524D11D}"/>
    <cellStyle name="Comma 2 8 5 2" xfId="17454" xr:uid="{1EBFC537-0FA0-4C95-881B-457B80481CB1}"/>
    <cellStyle name="Comma 2 8 6" xfId="3803" xr:uid="{A6CB0E4C-4BE8-4149-BE78-740E41B560D7}"/>
    <cellStyle name="Comma 2 8 6 2" xfId="17101" xr:uid="{D50DB300-7F96-4124-929A-DC83723F427C}"/>
    <cellStyle name="Comma 2 8 7" xfId="16926" xr:uid="{DED8D00E-4035-4A2F-A242-52F7F6773914}"/>
    <cellStyle name="Comma 2 9" xfId="452" xr:uid="{082579E1-26AC-452B-A0E6-082228DF4060}"/>
    <cellStyle name="Comma 2 9 2" xfId="2035" xr:uid="{420C003E-7ED5-4496-B9C5-F618A85036E7}"/>
    <cellStyle name="Comma 2 9 2 2" xfId="8748" xr:uid="{C4AD546A-1BA8-4BDB-A0AE-081A46A16BAE}"/>
    <cellStyle name="Comma 2 9 2 2 2" xfId="15441" xr:uid="{0A2DAD92-7A99-4B0C-BA28-3DD00FCD2626}"/>
    <cellStyle name="Comma 2 9 2 2 2 2" xfId="17715" xr:uid="{9EAE251B-2E95-4B7F-BE6E-154D7275AEFA}"/>
    <cellStyle name="Comma 2 9 2 2 3" xfId="17362" xr:uid="{06CA91B3-5910-4CAD-B855-CE52D766F929}"/>
    <cellStyle name="Comma 2 9 2 3" xfId="12034" xr:uid="{80844F54-ABD2-49BB-B1C4-9C55F8BD99FA}"/>
    <cellStyle name="Comma 2 9 2 3 2" xfId="17537" xr:uid="{060B498D-EFF0-42EF-B787-6A95BBB2282A}"/>
    <cellStyle name="Comma 2 9 2 4" xfId="5341" xr:uid="{481F81A8-FD7A-4BD8-B66A-72AAA5F6CA30}"/>
    <cellStyle name="Comma 2 9 2 4 2" xfId="17184" xr:uid="{32432262-D9C0-435B-A030-533C67461515}"/>
    <cellStyle name="Comma 2 9 2 5" xfId="17009" xr:uid="{9967DBFF-339E-4B19-B6CB-0973A4A4BD80}"/>
    <cellStyle name="Comma 2 9 3" xfId="7165" xr:uid="{19AD3E7B-3CF7-4EEF-94D1-A8AA244A0E56}"/>
    <cellStyle name="Comma 2 9 3 2" xfId="13858" xr:uid="{955F1190-D710-4A25-89EA-1948BFC357E5}"/>
    <cellStyle name="Comma 2 9 3 2 2" xfId="17629" xr:uid="{45CB590B-487F-4A6F-9FE9-A16B678315CD}"/>
    <cellStyle name="Comma 2 9 3 3" xfId="17276" xr:uid="{36442D70-0568-46EC-889E-46DAD03535B7}"/>
    <cellStyle name="Comma 2 9 4" xfId="10451" xr:uid="{D92201EA-DDB3-4766-928B-BE3724F7F8C9}"/>
    <cellStyle name="Comma 2 9 4 2" xfId="17451" xr:uid="{630DFE1F-B3EE-4455-95E7-DA5BAEC9729E}"/>
    <cellStyle name="Comma 2 9 5" xfId="3758" xr:uid="{1A6D7F1C-5551-4918-8B84-68AB06DD2D0A}"/>
    <cellStyle name="Comma 2 9 5 2" xfId="17098" xr:uid="{A9EAB0B2-E53B-4469-8FEB-22A9238E511C}"/>
    <cellStyle name="Comma 2 9 6" xfId="16923" xr:uid="{CD61B818-8250-4B5F-B44F-B3BA09C95627}"/>
    <cellStyle name="Comma 3" xfId="5" xr:uid="{00000000-0005-0000-0000-000002000000}"/>
    <cellStyle name="Comma 3 10" xfId="315" xr:uid="{E0F8E62E-6DCB-4D96-888D-BCB5156AEE94}"/>
    <cellStyle name="Comma 3 10 2" xfId="1898" xr:uid="{6762DA7D-032B-4B86-B730-9C028F6A5F1B}"/>
    <cellStyle name="Comma 3 10 2 2" xfId="8611" xr:uid="{D1440CF1-C55D-47B4-A650-8E20FC0541C5}"/>
    <cellStyle name="Comma 3 10 2 2 2" xfId="15304" xr:uid="{5A06A39E-09B5-4986-844D-A9D874FFA665}"/>
    <cellStyle name="Comma 3 10 2 2 2 2" xfId="17714" xr:uid="{8100259F-CBB4-456B-956A-69A51260B683}"/>
    <cellStyle name="Comma 3 10 2 2 3" xfId="17361" xr:uid="{46215BD8-D506-4D79-B440-E5E00AA1A986}"/>
    <cellStyle name="Comma 3 10 2 3" xfId="11897" xr:uid="{7344EA69-7C3F-44CD-90B8-E8AFAD9C5C9B}"/>
    <cellStyle name="Comma 3 10 2 3 2" xfId="17536" xr:uid="{5567A2B1-B452-4112-A345-9A463C94D6D8}"/>
    <cellStyle name="Comma 3 10 2 4" xfId="5204" xr:uid="{FA3A5AFD-E22C-4A9C-9349-A3609BC85321}"/>
    <cellStyle name="Comma 3 10 2 4 2" xfId="17183" xr:uid="{C3C8E1DC-6AB7-4972-BE44-1BBD85F0FA03}"/>
    <cellStyle name="Comma 3 10 2 5" xfId="17008" xr:uid="{BF8E25C5-5B46-4F6C-B481-08FC1EEAE9C6}"/>
    <cellStyle name="Comma 3 10 3" xfId="7028" xr:uid="{F5AD65BD-2EAF-4014-938B-75144EDA1BEC}"/>
    <cellStyle name="Comma 3 10 3 2" xfId="13721" xr:uid="{20C7B56C-4F3A-4FCC-97AE-F19B20DB88AC}"/>
    <cellStyle name="Comma 3 10 3 2 2" xfId="17628" xr:uid="{56854548-44B5-415E-959B-3CC5C50C45C7}"/>
    <cellStyle name="Comma 3 10 3 3" xfId="17275" xr:uid="{2D55676D-6BE7-4DA4-B835-B48D02D6337F}"/>
    <cellStyle name="Comma 3 10 4" xfId="10314" xr:uid="{552E3955-C594-49F9-B343-2685CFE0B1EC}"/>
    <cellStyle name="Comma 3 10 4 2" xfId="17450" xr:uid="{FC915626-7C06-4CB3-8AE3-A5EB5175EE35}"/>
    <cellStyle name="Comma 3 10 5" xfId="3621" xr:uid="{59B5E012-6CB4-4D11-9CF1-819BF24F1675}"/>
    <cellStyle name="Comma 3 10 5 2" xfId="17097" xr:uid="{5677F3D6-1C08-45C5-B2B4-6B9941109118}"/>
    <cellStyle name="Comma 3 10 6" xfId="16922" xr:uid="{B261E60B-FB9F-4027-BA6D-2F5DB1D72765}"/>
    <cellStyle name="Comma 3 11" xfId="1777" xr:uid="{00E09FD2-15F0-4E3A-BA42-30058E62FB1F}"/>
    <cellStyle name="Comma 3 11 2" xfId="8490" xr:uid="{4236B0F1-ED02-4DEA-9C4E-496A24FD1CB6}"/>
    <cellStyle name="Comma 3 11 2 2" xfId="15183" xr:uid="{29FDC97F-6777-4ADB-AD50-9244EBA54BA9}"/>
    <cellStyle name="Comma 3 11 2 2 2" xfId="17711" xr:uid="{EEFD35E1-EAE7-4098-BE13-50847F557549}"/>
    <cellStyle name="Comma 3 11 2 3" xfId="17358" xr:uid="{254B8945-B84D-478C-8E9D-B3C7C1A04C76}"/>
    <cellStyle name="Comma 3 11 3" xfId="11776" xr:uid="{E66920AE-7125-4E21-958F-AB0FA045760D}"/>
    <cellStyle name="Comma 3 11 3 2" xfId="17533" xr:uid="{7CC71F4C-D9C5-4F41-840F-A1DC58D86391}"/>
    <cellStyle name="Comma 3 11 4" xfId="5083" xr:uid="{21DB1437-C7BD-4F84-8521-58FABB6E347F}"/>
    <cellStyle name="Comma 3 11 4 2" xfId="17180" xr:uid="{A27009A9-44B8-4EC8-936B-6D56A7B16209}"/>
    <cellStyle name="Comma 3 11 5" xfId="17005" xr:uid="{841121A4-F442-43DA-896C-3A077E911293}"/>
    <cellStyle name="Comma 3 12" xfId="3360" xr:uid="{E2DF37C4-9D5E-4840-842B-9CB9CF905A36}"/>
    <cellStyle name="Comma 3 12 2" xfId="10073" xr:uid="{381FE213-197D-4B7E-87BF-25D6CFC32100}"/>
    <cellStyle name="Comma 3 12 2 2" xfId="16766" xr:uid="{DB8B6B76-1C61-4AD5-B6AD-EC28A0E9A6A4}"/>
    <cellStyle name="Comma 3 12 2 2 2" xfId="17797" xr:uid="{0E418C05-3FD4-46A3-ADD4-95DEF7A3BB4D}"/>
    <cellStyle name="Comma 3 12 2 3" xfId="17444" xr:uid="{273D3D99-6F33-44F2-A876-2CC6010DF8E8}"/>
    <cellStyle name="Comma 3 12 3" xfId="13359" xr:uid="{FD22FE7F-A4D6-4850-B4D5-8149B2C4A618}"/>
    <cellStyle name="Comma 3 12 3 2" xfId="17619" xr:uid="{4DFE9A8A-EE71-4DC1-B745-0E46CBFE0A77}"/>
    <cellStyle name="Comma 3 12 4" xfId="6666" xr:uid="{5F9CB012-D9E5-4A08-BA15-562B6567AEF4}"/>
    <cellStyle name="Comma 3 12 4 2" xfId="17266" xr:uid="{AA1AAF27-3273-46A5-84F4-51991B73E949}"/>
    <cellStyle name="Comma 3 12 5" xfId="17091" xr:uid="{AF8D8179-F215-4A7A-96CE-983C53BAE578}"/>
    <cellStyle name="Comma 3 13" xfId="194" xr:uid="{E9175014-3219-4C81-82B9-16534473C3A5}"/>
    <cellStyle name="Comma 3 13 2" xfId="13600" xr:uid="{19C36554-FD39-4617-9D2D-A076BEF25F1E}"/>
    <cellStyle name="Comma 3 13 2 2" xfId="17625" xr:uid="{C00760D4-0C97-4833-80FF-E4FFD0627136}"/>
    <cellStyle name="Comma 3 13 3" xfId="6907" xr:uid="{ECA1C249-AE17-4134-86A4-F20C32969358}"/>
    <cellStyle name="Comma 3 13 3 2" xfId="17272" xr:uid="{736B0820-EDE3-4606-9FA1-832C27050B18}"/>
    <cellStyle name="Comma 3 13 4" xfId="16919" xr:uid="{4ADDC696-8426-4AF1-B7AD-A795C1976624}"/>
    <cellStyle name="Comma 3 14" xfId="6787" xr:uid="{AE4839D7-2505-4A1E-B003-B95791D94F99}"/>
    <cellStyle name="Comma 3 14 2" xfId="13480" xr:uid="{81F240F9-741E-41CC-B684-19A7BD1551B1}"/>
    <cellStyle name="Comma 3 14 2 2" xfId="17622" xr:uid="{631E19F3-1B7F-4D25-A47F-2F457E80FDD8}"/>
    <cellStyle name="Comma 3 14 3" xfId="17269" xr:uid="{FF23BF28-AB63-4EE9-BEE8-E4D901D6B462}"/>
    <cellStyle name="Comma 3 15" xfId="10193" xr:uid="{D7692CA3-96DA-4081-839C-64D44825AA47}"/>
    <cellStyle name="Comma 3 15 2" xfId="17447" xr:uid="{F862AA70-4733-4A84-999D-358BCAFD6DE5}"/>
    <cellStyle name="Comma 3 16" xfId="3500" xr:uid="{9646BCFB-6FC7-4E92-9ACC-709630515435}"/>
    <cellStyle name="Comma 3 16 2" xfId="17094" xr:uid="{73143683-1121-4478-A9AE-471C36CC9D41}"/>
    <cellStyle name="Comma 3 17" xfId="68" xr:uid="{E9CD66F0-4761-43B2-A122-334F4DF126D2}"/>
    <cellStyle name="Comma 3 18" xfId="16916" xr:uid="{2D4D6D25-FCC8-494B-B71A-FF81371A9C19}"/>
    <cellStyle name="Comma 3 2" xfId="773" xr:uid="{661894CF-EDB2-46DA-A1FF-2BC757DA335D}"/>
    <cellStyle name="Comma 3 2 2" xfId="807" xr:uid="{874030B5-6ABE-4108-AE1A-1DA96F8B830E}"/>
    <cellStyle name="Comma 3 2 2 2" xfId="1064" xr:uid="{60B96E9D-7C36-48DC-8D26-FEBE628E6A1B}"/>
    <cellStyle name="Comma 3 2 2 2 2" xfId="1744" xr:uid="{1D6EDF3D-3FB0-4744-98DE-BFE4DECF76F0}"/>
    <cellStyle name="Comma 3 2 2 2 2 2" xfId="3327" xr:uid="{C29BB1BB-7754-4993-8291-CB0A2E91442B}"/>
    <cellStyle name="Comma 3 2 2 2 2 2 2" xfId="10040" xr:uid="{B5E65064-7655-4314-B6C2-F7B7FF8A1A7E}"/>
    <cellStyle name="Comma 3 2 2 2 2 2 2 2" xfId="16733" xr:uid="{3CA19829-8177-42BC-BB07-AE44FB845FCD}"/>
    <cellStyle name="Comma 3 2 2 2 2 2 2 2 2" xfId="17793" xr:uid="{14F4A913-89F7-4B28-AA72-EC6369400528}"/>
    <cellStyle name="Comma 3 2 2 2 2 2 2 3" xfId="17440" xr:uid="{913A9E8F-0F81-4187-A31C-98345CC91D2C}"/>
    <cellStyle name="Comma 3 2 2 2 2 2 3" xfId="13326" xr:uid="{924CA205-E37C-4BD1-9165-EBFC12DD5E5D}"/>
    <cellStyle name="Comma 3 2 2 2 2 2 3 2" xfId="17615" xr:uid="{3C63E42B-4179-46D1-84F3-CA95D03B84B5}"/>
    <cellStyle name="Comma 3 2 2 2 2 2 4" xfId="6633" xr:uid="{00A41B9A-8620-4CF0-AA0A-AC5B6F5D82FD}"/>
    <cellStyle name="Comma 3 2 2 2 2 2 4 2" xfId="17262" xr:uid="{05A4B9D5-C81F-4B67-AF97-9A6D726428F4}"/>
    <cellStyle name="Comma 3 2 2 2 2 2 5" xfId="17087" xr:uid="{EE89F06C-36B1-43CB-9A1B-D606689EFA42}"/>
    <cellStyle name="Comma 3 2 2 2 2 3" xfId="8457" xr:uid="{E3FFB01A-BCE5-4460-B279-F02723711821}"/>
    <cellStyle name="Comma 3 2 2 2 2 3 2" xfId="15150" xr:uid="{176A4667-1068-4621-B1AE-3787D70DC2AB}"/>
    <cellStyle name="Comma 3 2 2 2 2 3 2 2" xfId="17707" xr:uid="{07B653D2-F04B-44AD-B23A-C0F9A19F9285}"/>
    <cellStyle name="Comma 3 2 2 2 2 3 3" xfId="17354" xr:uid="{9393800D-59A0-4933-B1E4-4F8EFFAE883D}"/>
    <cellStyle name="Comma 3 2 2 2 2 4" xfId="11743" xr:uid="{9796C670-6500-45F4-B942-A66647FE5768}"/>
    <cellStyle name="Comma 3 2 2 2 2 4 2" xfId="17529" xr:uid="{F1F6DA8B-0082-4A9E-9DAD-6E97507A8280}"/>
    <cellStyle name="Comma 3 2 2 2 2 5" xfId="5050" xr:uid="{DB235B6F-F43F-49E2-BD1D-36EDC03BC392}"/>
    <cellStyle name="Comma 3 2 2 2 2 5 2" xfId="17176" xr:uid="{8F3FC3AF-249D-4220-8F18-C1D394F40EA5}"/>
    <cellStyle name="Comma 3 2 2 2 2 6" xfId="17001" xr:uid="{9CEC2F78-0DA0-4F21-A8B8-F4BE5BDD017E}"/>
    <cellStyle name="Comma 3 2 2 2 3" xfId="2647" xr:uid="{2053FC93-DBD1-48B5-8D5E-92DAAEC910CD}"/>
    <cellStyle name="Comma 3 2 2 2 3 2" xfId="9360" xr:uid="{BFA687E5-FF3F-43FF-BDB9-F06DC31D1200}"/>
    <cellStyle name="Comma 3 2 2 2 3 2 2" xfId="16053" xr:uid="{2DD9B97C-D272-460A-9BED-42654BD70D47}"/>
    <cellStyle name="Comma 3 2 2 2 3 2 2 2" xfId="17753" xr:uid="{4B076793-38D6-4613-A286-4A9175F31ED6}"/>
    <cellStyle name="Comma 3 2 2 2 3 2 3" xfId="17400" xr:uid="{EE40DDD8-2165-423C-8557-E8031AC08434}"/>
    <cellStyle name="Comma 3 2 2 2 3 3" xfId="12646" xr:uid="{71DEBDDC-D785-4EFD-8CF8-1F230B438E55}"/>
    <cellStyle name="Comma 3 2 2 2 3 3 2" xfId="17575" xr:uid="{A8CB47B0-06EA-47CD-82E8-DBD13AEF6A97}"/>
    <cellStyle name="Comma 3 2 2 2 3 4" xfId="5953" xr:uid="{9436F484-F466-4EBD-B088-DDEACB7D0C93}"/>
    <cellStyle name="Comma 3 2 2 2 3 4 2" xfId="17222" xr:uid="{EA732EFE-1620-4D17-BE56-DFD5D8E16E54}"/>
    <cellStyle name="Comma 3 2 2 2 3 5" xfId="17047" xr:uid="{6227538B-94BE-4EA3-9471-20E47958A380}"/>
    <cellStyle name="Comma 3 2 2 2 4" xfId="7777" xr:uid="{93DC05A4-B999-4EF0-B712-7F36C6669AAB}"/>
    <cellStyle name="Comma 3 2 2 2 4 2" xfId="14470" xr:uid="{53614CA0-7800-4603-ABBE-398CD9538513}"/>
    <cellStyle name="Comma 3 2 2 2 4 2 2" xfId="17667" xr:uid="{9AE50D68-C860-431D-90C2-C78C9FCDA0FE}"/>
    <cellStyle name="Comma 3 2 2 2 4 3" xfId="17314" xr:uid="{5425CC67-3F68-4E6F-B8D2-C1F0D8A85B03}"/>
    <cellStyle name="Comma 3 2 2 2 5" xfId="11063" xr:uid="{8E867964-71A0-4D68-B46F-0AD004591397}"/>
    <cellStyle name="Comma 3 2 2 2 5 2" xfId="17489" xr:uid="{8DB8F3DF-E650-4060-858C-D2438ECA838C}"/>
    <cellStyle name="Comma 3 2 2 2 6" xfId="4370" xr:uid="{555329A4-9415-415C-8D27-FBA61BADE161}"/>
    <cellStyle name="Comma 3 2 2 2 6 2" xfId="17136" xr:uid="{AFDA25D6-86B5-455D-A94D-D3E68901DD1D}"/>
    <cellStyle name="Comma 3 2 2 2 7" xfId="16961" xr:uid="{89B35784-2CA3-4DBC-BAAE-B910D7A26CAD}"/>
    <cellStyle name="Comma 3 2 2 3" xfId="1487" xr:uid="{27131388-22F9-4EBE-AB14-9552E2A248D6}"/>
    <cellStyle name="Comma 3 2 2 3 2" xfId="3070" xr:uid="{A2461773-62DE-40F9-ABEC-5C3E2E3BB876}"/>
    <cellStyle name="Comma 3 2 2 3 2 2" xfId="9783" xr:uid="{07926777-8C11-4B40-A530-706E0D98D68F}"/>
    <cellStyle name="Comma 3 2 2 3 2 2 2" xfId="16476" xr:uid="{FF6C8509-4911-4B11-AE6B-E2773A62CF49}"/>
    <cellStyle name="Comma 3 2 2 3 2 2 2 2" xfId="17776" xr:uid="{C6540BDB-09F9-4714-B3BB-A31C7AA2F140}"/>
    <cellStyle name="Comma 3 2 2 3 2 2 3" xfId="17423" xr:uid="{86C5A309-C581-4EB2-8BC8-1BDE7A0035FE}"/>
    <cellStyle name="Comma 3 2 2 3 2 3" xfId="13069" xr:uid="{BDB39D78-1AD6-4FFF-ADA8-2FC8277C84D2}"/>
    <cellStyle name="Comma 3 2 2 3 2 3 2" xfId="17598" xr:uid="{BA722103-A40C-4B7E-BEE1-C0B4F42D7F11}"/>
    <cellStyle name="Comma 3 2 2 3 2 4" xfId="6376" xr:uid="{C08710FC-9F37-48D6-817F-8003742FC7BF}"/>
    <cellStyle name="Comma 3 2 2 3 2 4 2" xfId="17245" xr:uid="{868258E3-4D10-43F2-8705-41BCEF32919A}"/>
    <cellStyle name="Comma 3 2 2 3 2 5" xfId="17070" xr:uid="{7B2BF9BC-9B56-4054-8E82-F706233DE9A6}"/>
    <cellStyle name="Comma 3 2 2 3 3" xfId="8200" xr:uid="{2E0A2819-B2C2-4518-90F9-34A8E3F5E094}"/>
    <cellStyle name="Comma 3 2 2 3 3 2" xfId="14893" xr:uid="{F4140E33-BAAA-4114-93F0-052D163B0AF0}"/>
    <cellStyle name="Comma 3 2 2 3 3 2 2" xfId="17690" xr:uid="{86C033BA-28E1-4440-9845-1B3D4B7EC713}"/>
    <cellStyle name="Comma 3 2 2 3 3 3" xfId="17337" xr:uid="{A92C9D98-A81E-4F34-9778-C1B16679691D}"/>
    <cellStyle name="Comma 3 2 2 3 4" xfId="11486" xr:uid="{5E9D2C41-5536-41FF-BFA3-AE43D7CFDB58}"/>
    <cellStyle name="Comma 3 2 2 3 4 2" xfId="17512" xr:uid="{9DFBA3D1-9605-4CFC-AF27-05F26F42ED32}"/>
    <cellStyle name="Comma 3 2 2 3 5" xfId="4793" xr:uid="{0CE4BFF5-01BA-429E-8DDA-87C48A197B0C}"/>
    <cellStyle name="Comma 3 2 2 3 5 2" xfId="17159" xr:uid="{DDA46289-01D1-46D6-A36F-822FDB328B24}"/>
    <cellStyle name="Comma 3 2 2 3 6" xfId="16984" xr:uid="{302E62D8-1740-40AC-8361-96EC40DC6157}"/>
    <cellStyle name="Comma 3 2 2 4" xfId="2390" xr:uid="{5F0A2068-5504-4C97-A54F-2CFB776C48A8}"/>
    <cellStyle name="Comma 3 2 2 4 2" xfId="9103" xr:uid="{FB283951-5F41-4F15-A922-3FD86DF99309}"/>
    <cellStyle name="Comma 3 2 2 4 2 2" xfId="15796" xr:uid="{1859B4BD-0507-4695-93D3-8F572712C4F2}"/>
    <cellStyle name="Comma 3 2 2 4 2 2 2" xfId="17736" xr:uid="{C5613A38-2C9A-4D48-9D8F-AA01FDD1CD80}"/>
    <cellStyle name="Comma 3 2 2 4 2 3" xfId="17383" xr:uid="{1D8ED360-8EED-423E-B923-9FB4C7F9677D}"/>
    <cellStyle name="Comma 3 2 2 4 3" xfId="12389" xr:uid="{DD124C14-7207-496C-AB21-23089A07FA6C}"/>
    <cellStyle name="Comma 3 2 2 4 3 2" xfId="17558" xr:uid="{90DE5A60-144D-4CCC-8C86-00760DB891C5}"/>
    <cellStyle name="Comma 3 2 2 4 4" xfId="5696" xr:uid="{1486960F-4268-4C9D-BF13-59FDAD58239D}"/>
    <cellStyle name="Comma 3 2 2 4 4 2" xfId="17205" xr:uid="{1939A888-8657-4B42-AD1E-5ADBDF1E0059}"/>
    <cellStyle name="Comma 3 2 2 4 5" xfId="17030" xr:uid="{CBB013AA-8CA8-46D2-887B-A114E69ED5AC}"/>
    <cellStyle name="Comma 3 2 2 5" xfId="7520" xr:uid="{E51DDCB7-CE69-4A8D-82F8-C8F6AE02FC81}"/>
    <cellStyle name="Comma 3 2 2 5 2" xfId="14213" xr:uid="{9489A600-EEC2-43B2-A8C7-78E87ACCD6BB}"/>
    <cellStyle name="Comma 3 2 2 5 2 2" xfId="17650" xr:uid="{EC2D9207-297D-4B5C-95BA-334DBCA196E6}"/>
    <cellStyle name="Comma 3 2 2 5 3" xfId="17297" xr:uid="{E397FFA7-65B8-4A5E-B01F-405733E95344}"/>
    <cellStyle name="Comma 3 2 2 6" xfId="10806" xr:uid="{F99E5C68-F6B1-4EED-A2E2-1718258C10E7}"/>
    <cellStyle name="Comma 3 2 2 6 2" xfId="17472" xr:uid="{82FD64AF-50D2-484D-A570-18B5E113830B}"/>
    <cellStyle name="Comma 3 2 2 7" xfId="4113" xr:uid="{FA516EF2-802D-449F-B2FF-FF8DA472CC30}"/>
    <cellStyle name="Comma 3 2 2 7 2" xfId="17119" xr:uid="{4C1D4698-A429-4495-AB64-17F5C535225B}"/>
    <cellStyle name="Comma 3 2 2 8" xfId="16944" xr:uid="{9972C7B7-68DA-447C-A9CF-C5A1A3677BDA}"/>
    <cellStyle name="Comma 3 2 3" xfId="1030" xr:uid="{3FEBC398-5935-4B39-A0DB-B1F8B1091F4D}"/>
    <cellStyle name="Comma 3 2 3 2" xfId="1710" xr:uid="{4F8D8447-919D-44D2-ACCD-76C1725F9421}"/>
    <cellStyle name="Comma 3 2 3 2 2" xfId="3293" xr:uid="{111ACB92-99BC-4344-9D86-63BE14A259FB}"/>
    <cellStyle name="Comma 3 2 3 2 2 2" xfId="10006" xr:uid="{E3206544-8152-4F55-87D7-191B3DFE8C6B}"/>
    <cellStyle name="Comma 3 2 3 2 2 2 2" xfId="16699" xr:uid="{288681C8-6EAF-4310-9281-662FDDB5DE5F}"/>
    <cellStyle name="Comma 3 2 3 2 2 2 2 2" xfId="17787" xr:uid="{55E0D926-7345-4231-9E7F-632F42557991}"/>
    <cellStyle name="Comma 3 2 3 2 2 2 3" xfId="17434" xr:uid="{35E304D6-354E-44B8-91DB-8AF4785899AC}"/>
    <cellStyle name="Comma 3 2 3 2 2 3" xfId="13292" xr:uid="{0E75C19C-348D-4C58-AFE7-7AF358ADE651}"/>
    <cellStyle name="Comma 3 2 3 2 2 3 2" xfId="17609" xr:uid="{685075AA-2DF3-4221-BB8B-F3DB0008F5BC}"/>
    <cellStyle name="Comma 3 2 3 2 2 4" xfId="6599" xr:uid="{6F9A7466-D410-429F-9C08-CCEBEEEB41F5}"/>
    <cellStyle name="Comma 3 2 3 2 2 4 2" xfId="17256" xr:uid="{DCD4A0B7-5CCE-4489-9913-0190397BD499}"/>
    <cellStyle name="Comma 3 2 3 2 2 5" xfId="17081" xr:uid="{BC1E0694-F493-4C3D-819E-F4516A62B4F1}"/>
    <cellStyle name="Comma 3 2 3 2 3" xfId="8423" xr:uid="{4BD1679D-914C-4D0F-B25A-A3E4A899C6F5}"/>
    <cellStyle name="Comma 3 2 3 2 3 2" xfId="15116" xr:uid="{3D33620D-E3A2-47DF-BD42-85DFB7766D8C}"/>
    <cellStyle name="Comma 3 2 3 2 3 2 2" xfId="17701" xr:uid="{1DAA8685-C09E-40DC-AEAB-894DB6F17F4C}"/>
    <cellStyle name="Comma 3 2 3 2 3 3" xfId="17348" xr:uid="{3B273524-5BAE-42DE-A636-FA293F8F3199}"/>
    <cellStyle name="Comma 3 2 3 2 4" xfId="11709" xr:uid="{F2577C39-F402-43E9-A2EC-F8C1B7A2B12A}"/>
    <cellStyle name="Comma 3 2 3 2 4 2" xfId="17523" xr:uid="{D7790ACF-17AA-49C6-9EE6-58793C097502}"/>
    <cellStyle name="Comma 3 2 3 2 5" xfId="5016" xr:uid="{9BBA7F17-7712-4935-8262-F82867077D22}"/>
    <cellStyle name="Comma 3 2 3 2 5 2" xfId="17170" xr:uid="{AAB7BB7D-E94B-4EDF-AD4B-2BB53DFA9B58}"/>
    <cellStyle name="Comma 3 2 3 2 6" xfId="16995" xr:uid="{E3908742-B79C-44BA-8267-340EEA0EDDEF}"/>
    <cellStyle name="Comma 3 2 3 3" xfId="2613" xr:uid="{39F914B2-069A-45DA-956C-9E847359ADC6}"/>
    <cellStyle name="Comma 3 2 3 3 2" xfId="9326" xr:uid="{C5B4B8AE-4C90-49A3-90F1-7D72C5E3A9F8}"/>
    <cellStyle name="Comma 3 2 3 3 2 2" xfId="16019" xr:uid="{4289136B-4427-4EB7-9C7D-0A70A5EB457B}"/>
    <cellStyle name="Comma 3 2 3 3 2 2 2" xfId="17747" xr:uid="{916275B0-74F9-4160-9989-CB4AB2F39C9E}"/>
    <cellStyle name="Comma 3 2 3 3 2 3" xfId="17394" xr:uid="{B747A5FE-37AA-45B8-9B9A-44D76C00D99F}"/>
    <cellStyle name="Comma 3 2 3 3 3" xfId="12612" xr:uid="{EA6DC632-1117-4537-B2EF-A56B37911FAE}"/>
    <cellStyle name="Comma 3 2 3 3 3 2" xfId="17569" xr:uid="{CB1AAB64-D039-4003-A011-5C184E7C8C1C}"/>
    <cellStyle name="Comma 3 2 3 3 4" xfId="5919" xr:uid="{F88A30F3-A24F-4755-88F6-E67E04F3C945}"/>
    <cellStyle name="Comma 3 2 3 3 4 2" xfId="17216" xr:uid="{67B55893-32A5-466C-8F62-770156E09E58}"/>
    <cellStyle name="Comma 3 2 3 3 5" xfId="17041" xr:uid="{483DE734-F144-4B8F-B4C8-45C5DA464CFE}"/>
    <cellStyle name="Comma 3 2 3 4" xfId="7743" xr:uid="{AE722972-F33A-4CB6-B5AE-14C109AFEEA2}"/>
    <cellStyle name="Comma 3 2 3 4 2" xfId="14436" xr:uid="{204BE70D-BF30-4E58-ACCC-D74BDEE87132}"/>
    <cellStyle name="Comma 3 2 3 4 2 2" xfId="17661" xr:uid="{0A7EFA10-1043-4583-BF6B-D983A519DE70}"/>
    <cellStyle name="Comma 3 2 3 4 3" xfId="17308" xr:uid="{72D74DE3-2FEB-4846-91AD-7BDCE5F8FC00}"/>
    <cellStyle name="Comma 3 2 3 5" xfId="11029" xr:uid="{9C431FB9-D87C-4F8C-8DA0-BFBE230AA2F0}"/>
    <cellStyle name="Comma 3 2 3 5 2" xfId="17483" xr:uid="{793E5ED5-4137-44A4-9508-1AD1F880105C}"/>
    <cellStyle name="Comma 3 2 3 6" xfId="4336" xr:uid="{F19E9377-0068-4F87-BCC5-131F9A3A9F3E}"/>
    <cellStyle name="Comma 3 2 3 6 2" xfId="17130" xr:uid="{ECC4CC20-3E2B-4A90-A3EC-AF9517F9D578}"/>
    <cellStyle name="Comma 3 2 3 7" xfId="16955" xr:uid="{425EFC6B-828D-4C47-B4AB-5926F5CFD026}"/>
    <cellStyle name="Comma 3 2 4" xfId="1453" xr:uid="{3489ABE5-935B-4EA2-9F44-ABE35D158B41}"/>
    <cellStyle name="Comma 3 2 4 2" xfId="3036" xr:uid="{816CC01E-67A2-4828-B64A-23A68AB9A3C4}"/>
    <cellStyle name="Comma 3 2 4 2 2" xfId="9749" xr:uid="{94EB46F1-E5D4-41BD-BC36-CEA4C7BA457B}"/>
    <cellStyle name="Comma 3 2 4 2 2 2" xfId="16442" xr:uid="{C7B13131-F30B-4053-B0DA-9EB55BD6A980}"/>
    <cellStyle name="Comma 3 2 4 2 2 2 2" xfId="17770" xr:uid="{54C5E1FF-0877-4723-A7EA-2D44132E3252}"/>
    <cellStyle name="Comma 3 2 4 2 2 3" xfId="17417" xr:uid="{240648C0-0C1D-4B6F-9AF6-DF302681916F}"/>
    <cellStyle name="Comma 3 2 4 2 3" xfId="13035" xr:uid="{137F7F19-1826-4649-A520-AA176116BEBE}"/>
    <cellStyle name="Comma 3 2 4 2 3 2" xfId="17592" xr:uid="{D32FC415-4B20-49F0-8EE3-302B6BF3193B}"/>
    <cellStyle name="Comma 3 2 4 2 4" xfId="6342" xr:uid="{6111EA5A-82FC-4B2F-B7E0-51A2B672C48C}"/>
    <cellStyle name="Comma 3 2 4 2 4 2" xfId="17239" xr:uid="{C04D08AE-4940-470B-BE72-622A079DEC69}"/>
    <cellStyle name="Comma 3 2 4 2 5" xfId="17064" xr:uid="{9560D120-B3BB-461C-9531-CBA84C0AC6E7}"/>
    <cellStyle name="Comma 3 2 4 3" xfId="8166" xr:uid="{5B02106D-E3CF-4769-B263-E1EC5102DA4C}"/>
    <cellStyle name="Comma 3 2 4 3 2" xfId="14859" xr:uid="{05D7A4F4-7EBF-4009-B531-4A47D7729881}"/>
    <cellStyle name="Comma 3 2 4 3 2 2" xfId="17684" xr:uid="{5B4F8E99-1D74-4D8C-8AD6-377F51260C62}"/>
    <cellStyle name="Comma 3 2 4 3 3" xfId="17331" xr:uid="{CC330EEF-1BCD-4753-BAA7-E9A21250A3C8}"/>
    <cellStyle name="Comma 3 2 4 4" xfId="11452" xr:uid="{D2D3F28A-8DEC-4F9A-8F60-03D530BB8752}"/>
    <cellStyle name="Comma 3 2 4 4 2" xfId="17506" xr:uid="{CE9C993C-6082-465A-9333-99AA7DA09015}"/>
    <cellStyle name="Comma 3 2 4 5" xfId="4759" xr:uid="{57CAF901-F719-4953-B34C-34C9C1AEFE53}"/>
    <cellStyle name="Comma 3 2 4 5 2" xfId="17153" xr:uid="{3546BBB2-566A-40B8-BDED-54197BFF1087}"/>
    <cellStyle name="Comma 3 2 4 6" xfId="16978" xr:uid="{B2E4201C-9C69-44C0-8E94-C5B8D62351B2}"/>
    <cellStyle name="Comma 3 2 5" xfId="2356" xr:uid="{F5431FF9-884E-4EE7-AB5A-6F1659A277BD}"/>
    <cellStyle name="Comma 3 2 5 2" xfId="9069" xr:uid="{B8085D78-1987-4510-977B-DD90CCF8299E}"/>
    <cellStyle name="Comma 3 2 5 2 2" xfId="15762" xr:uid="{593E46C6-48D0-4FA7-B6B3-2E752B88FDA1}"/>
    <cellStyle name="Comma 3 2 5 2 2 2" xfId="17730" xr:uid="{BFB28E71-FE4A-4452-9DD5-19C7FF741223}"/>
    <cellStyle name="Comma 3 2 5 2 3" xfId="17377" xr:uid="{AD2DAF98-4943-4272-B28B-2F6B0E28B428}"/>
    <cellStyle name="Comma 3 2 5 3" xfId="12355" xr:uid="{2A95AAF9-F020-4F76-A2AA-814BF72EE096}"/>
    <cellStyle name="Comma 3 2 5 3 2" xfId="17552" xr:uid="{F3DB6B86-C4CE-478D-8AFE-5E223E674A9F}"/>
    <cellStyle name="Comma 3 2 5 4" xfId="5662" xr:uid="{ACC549D8-A669-4C9C-AA67-8E00F89A598E}"/>
    <cellStyle name="Comma 3 2 5 4 2" xfId="17199" xr:uid="{63C96378-D5DF-4745-83EC-EBD3B6167D0D}"/>
    <cellStyle name="Comma 3 2 5 5" xfId="17024" xr:uid="{071CEB9B-9D17-4B54-99A5-0AD219FF9C6D}"/>
    <cellStyle name="Comma 3 2 6" xfId="7486" xr:uid="{DA835DA4-316A-4385-922C-15E0D0992E71}"/>
    <cellStyle name="Comma 3 2 6 2" xfId="14179" xr:uid="{50DFADD3-AE48-4880-81AD-6B1F36F297B1}"/>
    <cellStyle name="Comma 3 2 6 2 2" xfId="17644" xr:uid="{42B1F918-6A62-4F17-AF67-699089810126}"/>
    <cellStyle name="Comma 3 2 6 3" xfId="17291" xr:uid="{6A4443C1-BD2C-4C35-82DA-9805149AAB4D}"/>
    <cellStyle name="Comma 3 2 7" xfId="10772" xr:uid="{46AE6B15-65BE-40BB-B776-AB58A82391F8}"/>
    <cellStyle name="Comma 3 2 7 2" xfId="17466" xr:uid="{9EA71F3A-C58F-45F8-94D1-CC052BC62042}"/>
    <cellStyle name="Comma 3 2 8" xfId="4079" xr:uid="{3F6D80D1-9A88-487F-AD49-9F70DE3B890E}"/>
    <cellStyle name="Comma 3 2 8 2" xfId="17113" xr:uid="{4B8B0B8B-D688-492C-A2CC-F48490142894}"/>
    <cellStyle name="Comma 3 2 9" xfId="16938" xr:uid="{A9D0120E-3A27-45B6-AD69-F9C7BC98E9B2}"/>
    <cellStyle name="Comma 3 3" xfId="804" xr:uid="{BCC28FF1-1246-4803-B068-F1E0FC31222B}"/>
    <cellStyle name="Comma 3 3 2" xfId="1061" xr:uid="{3297B4AA-75BA-4040-ADA6-A408F3D76601}"/>
    <cellStyle name="Comma 3 3 2 2" xfId="1741" xr:uid="{32430811-EC01-46EA-A3FC-C4F2B1C07CF8}"/>
    <cellStyle name="Comma 3 3 2 2 2" xfId="3324" xr:uid="{2ED1949B-CECD-4068-8777-65D5A4D6CC6A}"/>
    <cellStyle name="Comma 3 3 2 2 2 2" xfId="10037" xr:uid="{8116451D-76A1-48B8-8B85-BD3CC40220D2}"/>
    <cellStyle name="Comma 3 3 2 2 2 2 2" xfId="16730" xr:uid="{151E4733-E5A1-4526-91CB-C02B92A29E9D}"/>
    <cellStyle name="Comma 3 3 2 2 2 2 2 2" xfId="17790" xr:uid="{12C2B57D-0E33-4957-B86A-FBE6268CD9FF}"/>
    <cellStyle name="Comma 3 3 2 2 2 2 3" xfId="17437" xr:uid="{A1306496-28B2-4EA3-9CC6-5B64DAD93BBF}"/>
    <cellStyle name="Comma 3 3 2 2 2 3" xfId="13323" xr:uid="{F465C045-EE53-494F-AEFA-89887B3F9244}"/>
    <cellStyle name="Comma 3 3 2 2 2 3 2" xfId="17612" xr:uid="{003B0C9C-C672-4508-B8CB-7082ADF93361}"/>
    <cellStyle name="Comma 3 3 2 2 2 4" xfId="6630" xr:uid="{B8B52683-6312-4A9A-96AD-06A05B3E8195}"/>
    <cellStyle name="Comma 3 3 2 2 2 4 2" xfId="17259" xr:uid="{68A0A5CD-D51D-4C46-B01E-8C7938D883BA}"/>
    <cellStyle name="Comma 3 3 2 2 2 5" xfId="17084" xr:uid="{B0CE1DCE-54E8-4CAD-9C90-9289544FC0B7}"/>
    <cellStyle name="Comma 3 3 2 2 3" xfId="8454" xr:uid="{A7F76684-1539-4D3E-8553-06DC7330CF51}"/>
    <cellStyle name="Comma 3 3 2 2 3 2" xfId="15147" xr:uid="{63954427-4DE5-42B8-9B92-D4AACB925C4A}"/>
    <cellStyle name="Comma 3 3 2 2 3 2 2" xfId="17704" xr:uid="{944954DE-1023-4845-BC17-368FF72EA6A3}"/>
    <cellStyle name="Comma 3 3 2 2 3 3" xfId="17351" xr:uid="{6C7D075C-6494-4DB6-80C1-33E5B67F290E}"/>
    <cellStyle name="Comma 3 3 2 2 4" xfId="11740" xr:uid="{D6CBFE7E-074B-4BD0-A2A4-76EAACCC3F0D}"/>
    <cellStyle name="Comma 3 3 2 2 4 2" xfId="17526" xr:uid="{7AEA5412-EBC6-4FB7-BE55-F56C7A99D255}"/>
    <cellStyle name="Comma 3 3 2 2 5" xfId="5047" xr:uid="{8D5F6CAF-7878-411C-8CD9-0F16F6BCC314}"/>
    <cellStyle name="Comma 3 3 2 2 5 2" xfId="17173" xr:uid="{C1DDB4BD-0589-4A9F-8449-A89BB84D9F2B}"/>
    <cellStyle name="Comma 3 3 2 2 6" xfId="16998" xr:uid="{07BF3CF1-A453-4F1D-BDCE-8975374C1195}"/>
    <cellStyle name="Comma 3 3 2 3" xfId="2644" xr:uid="{08BE079B-C573-4B51-ACF5-58241AE36DEE}"/>
    <cellStyle name="Comma 3 3 2 3 2" xfId="9357" xr:uid="{3ACEB87B-0ACA-48A2-AB4C-07453731B97E}"/>
    <cellStyle name="Comma 3 3 2 3 2 2" xfId="16050" xr:uid="{522222E7-0911-4050-992A-6805FC7BC67E}"/>
    <cellStyle name="Comma 3 3 2 3 2 2 2" xfId="17750" xr:uid="{866F11A8-FFE5-4831-B513-25900E791753}"/>
    <cellStyle name="Comma 3 3 2 3 2 3" xfId="17397" xr:uid="{2CA264AC-4FFD-4DB7-8C78-A3CD9F4E1E00}"/>
    <cellStyle name="Comma 3 3 2 3 3" xfId="12643" xr:uid="{23255D1F-DAB8-465C-ABEA-E42C17308F7D}"/>
    <cellStyle name="Comma 3 3 2 3 3 2" xfId="17572" xr:uid="{BBA2826F-7248-4FA2-A4A9-32D70E3C76CC}"/>
    <cellStyle name="Comma 3 3 2 3 4" xfId="5950" xr:uid="{9D1DB2CC-B944-4687-8DEE-EB3D70A2080D}"/>
    <cellStyle name="Comma 3 3 2 3 4 2" xfId="17219" xr:uid="{1B2275D2-F112-4721-9BC9-14F6DFE87B2E}"/>
    <cellStyle name="Comma 3 3 2 3 5" xfId="17044" xr:uid="{0820CCE3-8F93-43EB-AFE3-2D0F7E9C561D}"/>
    <cellStyle name="Comma 3 3 2 4" xfId="7774" xr:uid="{EB58593C-EA91-4EE8-A306-B7435C3DFFB4}"/>
    <cellStyle name="Comma 3 3 2 4 2" xfId="14467" xr:uid="{499CE2B7-BCAB-4E96-B466-ACD15900666A}"/>
    <cellStyle name="Comma 3 3 2 4 2 2" xfId="17664" xr:uid="{36E02257-FECC-4EFF-B904-3A81F0BE65E6}"/>
    <cellStyle name="Comma 3 3 2 4 3" xfId="17311" xr:uid="{EE6BFF02-C717-4784-A841-16BF66E27363}"/>
    <cellStyle name="Comma 3 3 2 5" xfId="11060" xr:uid="{62FBA6AC-AD23-45E6-8B69-CD7862A0CBAE}"/>
    <cellStyle name="Comma 3 3 2 5 2" xfId="17486" xr:uid="{5C1D61B4-97D4-4734-B23D-51525306C41D}"/>
    <cellStyle name="Comma 3 3 2 6" xfId="4367" xr:uid="{506BBA7D-653F-42D8-8C2B-B5264ABDBBDA}"/>
    <cellStyle name="Comma 3 3 2 6 2" xfId="17133" xr:uid="{CB0FC6C4-AB6E-4D5A-A2AC-400DE28D6C3F}"/>
    <cellStyle name="Comma 3 3 2 7" xfId="16958" xr:uid="{84FA9AC1-3D5F-4C96-BC49-ACF82589C27D}"/>
    <cellStyle name="Comma 3 3 3" xfId="1484" xr:uid="{DD2843E5-CB25-4CCB-84A2-85EB7E5B7442}"/>
    <cellStyle name="Comma 3 3 3 2" xfId="3067" xr:uid="{18C427DB-E6DC-4DFD-B0DE-9B89CA36B7F2}"/>
    <cellStyle name="Comma 3 3 3 2 2" xfId="9780" xr:uid="{54B79A35-C139-4C65-A9C4-D61DA2565DD2}"/>
    <cellStyle name="Comma 3 3 3 2 2 2" xfId="16473" xr:uid="{54FBC555-BAD2-4462-B86F-DB1DC0BAA2D2}"/>
    <cellStyle name="Comma 3 3 3 2 2 2 2" xfId="17773" xr:uid="{E337EC38-43E9-4014-989A-9C9021D0DA32}"/>
    <cellStyle name="Comma 3 3 3 2 2 3" xfId="17420" xr:uid="{A0918C58-8260-4A43-8CF3-BA41510D0066}"/>
    <cellStyle name="Comma 3 3 3 2 3" xfId="13066" xr:uid="{32C66B0A-2036-4C98-A92F-D963C6709EA4}"/>
    <cellStyle name="Comma 3 3 3 2 3 2" xfId="17595" xr:uid="{47EFED50-B965-4179-A362-622997851EDF}"/>
    <cellStyle name="Comma 3 3 3 2 4" xfId="6373" xr:uid="{56589D44-D7C4-4B9E-BA33-B62D3DD1A8A0}"/>
    <cellStyle name="Comma 3 3 3 2 4 2" xfId="17242" xr:uid="{DAECC43E-3433-4EA4-90B9-7FA1D9C809A3}"/>
    <cellStyle name="Comma 3 3 3 2 5" xfId="17067" xr:uid="{D30DF331-B7B4-409B-AADC-735627F1BBA6}"/>
    <cellStyle name="Comma 3 3 3 3" xfId="8197" xr:uid="{75BA37A6-93B1-4C9B-9D56-A9DC828D476E}"/>
    <cellStyle name="Comma 3 3 3 3 2" xfId="14890" xr:uid="{6566074D-3643-4813-9C84-D6CB92CB0F36}"/>
    <cellStyle name="Comma 3 3 3 3 2 2" xfId="17687" xr:uid="{281F1A0F-9169-4D88-B276-84E61E3F0D4D}"/>
    <cellStyle name="Comma 3 3 3 3 3" xfId="17334" xr:uid="{A363F875-DD02-4983-90C3-0C69CE988CA4}"/>
    <cellStyle name="Comma 3 3 3 4" xfId="11483" xr:uid="{E59EFF63-B14A-4ED7-978D-CA7F2C5F7738}"/>
    <cellStyle name="Comma 3 3 3 4 2" xfId="17509" xr:uid="{681479B7-3904-4F1D-A63C-2B3926ECF0BC}"/>
    <cellStyle name="Comma 3 3 3 5" xfId="4790" xr:uid="{E2AD0A09-F560-46DB-9E4A-2CBBC6E09F84}"/>
    <cellStyle name="Comma 3 3 3 5 2" xfId="17156" xr:uid="{7366ECB7-07CD-4CB6-8B45-5A3A91DB3D98}"/>
    <cellStyle name="Comma 3 3 3 6" xfId="16981" xr:uid="{1B98CEA7-8AD8-4716-BBAE-DC22FEAA932C}"/>
    <cellStyle name="Comma 3 3 4" xfId="2387" xr:uid="{6B20C92C-1879-46A9-B0D6-D2A4F7839030}"/>
    <cellStyle name="Comma 3 3 4 2" xfId="9100" xr:uid="{0FCCF139-9947-447F-90CA-893F8F8E6BA5}"/>
    <cellStyle name="Comma 3 3 4 2 2" xfId="15793" xr:uid="{C4834526-4678-4840-B6EA-F725C54B48D8}"/>
    <cellStyle name="Comma 3 3 4 2 2 2" xfId="17733" xr:uid="{36C4DB50-E0D3-4CD9-8017-6BDACA5C93C4}"/>
    <cellStyle name="Comma 3 3 4 2 3" xfId="17380" xr:uid="{9F14ECBC-8DD4-4AF0-A725-EA7130F0166D}"/>
    <cellStyle name="Comma 3 3 4 3" xfId="12386" xr:uid="{CE0FA689-FEB8-4EEB-A1F7-C78FC66547C3}"/>
    <cellStyle name="Comma 3 3 4 3 2" xfId="17555" xr:uid="{4A7B47E6-DE51-45FD-BEAB-15610CB098CF}"/>
    <cellStyle name="Comma 3 3 4 4" xfId="5693" xr:uid="{0F12E1E1-2EF2-4870-99A6-FAF26DC5D6DE}"/>
    <cellStyle name="Comma 3 3 4 4 2" xfId="17202" xr:uid="{1F9DCA45-6E82-4A89-9865-D944007E3966}"/>
    <cellStyle name="Comma 3 3 4 5" xfId="17027" xr:uid="{77E112D8-7AF7-4931-BF7E-BE76D79641AA}"/>
    <cellStyle name="Comma 3 3 5" xfId="7517" xr:uid="{D7FBA578-D8AE-4B50-B54C-AD3455FA9F98}"/>
    <cellStyle name="Comma 3 3 5 2" xfId="14210" xr:uid="{ED0CDEC1-0C04-4ACB-B7FD-A8752D8CDCF9}"/>
    <cellStyle name="Comma 3 3 5 2 2" xfId="17647" xr:uid="{AC4E4CAD-C0EF-44B8-B06A-2C65F5BAC442}"/>
    <cellStyle name="Comma 3 3 5 3" xfId="17294" xr:uid="{D1E50113-4489-4DE7-BDEC-FF7A2951625E}"/>
    <cellStyle name="Comma 3 3 6" xfId="10803" xr:uid="{41073497-1A2A-4196-B792-021B123C5F03}"/>
    <cellStyle name="Comma 3 3 6 2" xfId="17469" xr:uid="{6F4D9672-3CB2-4B27-B1EB-5FBF93D82B17}"/>
    <cellStyle name="Comma 3 3 7" xfId="4110" xr:uid="{66E93407-CBC6-4D0A-8445-4FB1B16776C6}"/>
    <cellStyle name="Comma 3 3 7 2" xfId="17116" xr:uid="{BAED4E09-14C4-4522-B270-AA3766C9688D}"/>
    <cellStyle name="Comma 3 3 8" xfId="16941" xr:uid="{329653D3-92E3-4E91-8B62-B59B586A5092}"/>
    <cellStyle name="Comma 3 4" xfId="772" xr:uid="{136885D6-1CD6-4CE5-BDB7-CBB5CDB57BED}"/>
    <cellStyle name="Comma 3 4 2" xfId="1029" xr:uid="{8D589939-552A-4D57-85FC-0F1D18B5172F}"/>
    <cellStyle name="Comma 3 4 2 2" xfId="1709" xr:uid="{AB156343-980F-4BFA-ADE0-DABC8FCB3304}"/>
    <cellStyle name="Comma 3 4 2 2 2" xfId="3292" xr:uid="{427EDA06-B1C7-470A-8C0B-26E58A1BF1B6}"/>
    <cellStyle name="Comma 3 4 2 2 2 2" xfId="10005" xr:uid="{17B1DFC6-02EC-41EB-A649-FD549F183839}"/>
    <cellStyle name="Comma 3 4 2 2 2 2 2" xfId="16698" xr:uid="{1F19206B-0A4B-4B0A-B556-82410B217CEF}"/>
    <cellStyle name="Comma 3 4 2 2 2 2 2 2" xfId="17786" xr:uid="{443E5617-1B14-4A4F-9CC7-EA591F161B4B}"/>
    <cellStyle name="Comma 3 4 2 2 2 2 3" xfId="17433" xr:uid="{7E676902-DF72-4490-ABD4-5CA99CD27258}"/>
    <cellStyle name="Comma 3 4 2 2 2 3" xfId="13291" xr:uid="{E8751F74-B688-4DFF-8335-DD545B3F41D0}"/>
    <cellStyle name="Comma 3 4 2 2 2 3 2" xfId="17608" xr:uid="{4B1DF092-BD97-456F-A1B0-E77D0C28DC41}"/>
    <cellStyle name="Comma 3 4 2 2 2 4" xfId="6598" xr:uid="{A972B62C-223F-4460-91D8-DFC067A83923}"/>
    <cellStyle name="Comma 3 4 2 2 2 4 2" xfId="17255" xr:uid="{35F63801-E067-44EF-8FF1-78242A61118C}"/>
    <cellStyle name="Comma 3 4 2 2 2 5" xfId="17080" xr:uid="{C0518DFF-B2B2-4AA5-A35F-E7130D1A0173}"/>
    <cellStyle name="Comma 3 4 2 2 3" xfId="8422" xr:uid="{FCA65DBE-27C0-40DE-B076-F156DBA67D37}"/>
    <cellStyle name="Comma 3 4 2 2 3 2" xfId="15115" xr:uid="{CD0C7398-6D67-4889-994D-955EABD84CF8}"/>
    <cellStyle name="Comma 3 4 2 2 3 2 2" xfId="17700" xr:uid="{70530D1A-A15A-4688-84FC-255CD7237CC5}"/>
    <cellStyle name="Comma 3 4 2 2 3 3" xfId="17347" xr:uid="{E649AD94-C36F-47A3-8CF8-B0532E510911}"/>
    <cellStyle name="Comma 3 4 2 2 4" xfId="11708" xr:uid="{6381848A-92C2-4963-B735-BA94C4B18D39}"/>
    <cellStyle name="Comma 3 4 2 2 4 2" xfId="17522" xr:uid="{A0D1539C-375B-45FB-8BE4-E43C87694D43}"/>
    <cellStyle name="Comma 3 4 2 2 5" xfId="5015" xr:uid="{D3528A0F-9949-4D00-878B-3ED0C6921ACF}"/>
    <cellStyle name="Comma 3 4 2 2 5 2" xfId="17169" xr:uid="{1DCD5003-2568-4569-B84F-76A9FD2AB0F1}"/>
    <cellStyle name="Comma 3 4 2 2 6" xfId="16994" xr:uid="{A64A5D6C-18CE-4432-A52E-A9EB948E27CE}"/>
    <cellStyle name="Comma 3 4 2 3" xfId="2612" xr:uid="{E7736EE6-0B22-425D-A96D-5F318DFAEA81}"/>
    <cellStyle name="Comma 3 4 2 3 2" xfId="9325" xr:uid="{07007DFB-02C0-4E44-A397-0D2BD9A5794C}"/>
    <cellStyle name="Comma 3 4 2 3 2 2" xfId="16018" xr:uid="{C26ADC80-57BE-4792-8B42-E3B1E1C82D06}"/>
    <cellStyle name="Comma 3 4 2 3 2 2 2" xfId="17746" xr:uid="{8ECE52C6-B6C8-4282-8DEA-6A6927FF39DF}"/>
    <cellStyle name="Comma 3 4 2 3 2 3" xfId="17393" xr:uid="{30AAE1BD-AAC6-4DE7-985C-87DDDA4C79DA}"/>
    <cellStyle name="Comma 3 4 2 3 3" xfId="12611" xr:uid="{3EF37A48-958E-406B-800C-3D03AFE9E4C8}"/>
    <cellStyle name="Comma 3 4 2 3 3 2" xfId="17568" xr:uid="{747E94B2-1BD5-48E5-88E1-5ECE1E3F2676}"/>
    <cellStyle name="Comma 3 4 2 3 4" xfId="5918" xr:uid="{56B1B096-F48B-47DA-AB44-DC8699C3372E}"/>
    <cellStyle name="Comma 3 4 2 3 4 2" xfId="17215" xr:uid="{D22F23C0-5E83-4EC2-9A3D-D61E55712768}"/>
    <cellStyle name="Comma 3 4 2 3 5" xfId="17040" xr:uid="{7FA2731C-0EEF-4E4E-AFFA-E826AC0BA9C1}"/>
    <cellStyle name="Comma 3 4 2 4" xfId="7742" xr:uid="{5EE7942F-8203-42BE-95E0-FE422558842A}"/>
    <cellStyle name="Comma 3 4 2 4 2" xfId="14435" xr:uid="{3EDF407E-9CFE-4E74-AAD5-6C192FF2F023}"/>
    <cellStyle name="Comma 3 4 2 4 2 2" xfId="17660" xr:uid="{529B0831-B351-483E-9758-D00E4CF41768}"/>
    <cellStyle name="Comma 3 4 2 4 3" xfId="17307" xr:uid="{46E9E381-BA9D-4DDE-B954-7AF07741827F}"/>
    <cellStyle name="Comma 3 4 2 5" xfId="11028" xr:uid="{43F2DFAE-99A8-439B-ADFD-D679B6E591D1}"/>
    <cellStyle name="Comma 3 4 2 5 2" xfId="17482" xr:uid="{ED5D8168-5407-4DFB-9ED5-8BD808AE11C1}"/>
    <cellStyle name="Comma 3 4 2 6" xfId="4335" xr:uid="{7AF190E7-025B-4721-AFB5-F5CA0DAEFF16}"/>
    <cellStyle name="Comma 3 4 2 6 2" xfId="17129" xr:uid="{824DF70E-F5F0-43E2-86DA-A0C2C0D1491B}"/>
    <cellStyle name="Comma 3 4 2 7" xfId="16954" xr:uid="{9A96CEFE-293B-4E4E-AC32-E69B4D357763}"/>
    <cellStyle name="Comma 3 4 3" xfId="1452" xr:uid="{6C686595-0697-4830-B943-611DD591151B}"/>
    <cellStyle name="Comma 3 4 3 2" xfId="3035" xr:uid="{3F0E822B-C39E-4559-B419-8E39E33A8490}"/>
    <cellStyle name="Comma 3 4 3 2 2" xfId="9748" xr:uid="{8BEE2658-DA7F-468B-A061-D3485284CD9F}"/>
    <cellStyle name="Comma 3 4 3 2 2 2" xfId="16441" xr:uid="{560D94C6-D1AA-4F1C-9C4D-6DDD6B0854A9}"/>
    <cellStyle name="Comma 3 4 3 2 2 2 2" xfId="17769" xr:uid="{3AE4FBD8-D14E-486C-9751-AF16271CD52D}"/>
    <cellStyle name="Comma 3 4 3 2 2 3" xfId="17416" xr:uid="{A8C553FE-2B6B-4EB9-9D76-111B83CC9471}"/>
    <cellStyle name="Comma 3 4 3 2 3" xfId="13034" xr:uid="{2425279C-4644-420E-B91F-C72FE808989B}"/>
    <cellStyle name="Comma 3 4 3 2 3 2" xfId="17591" xr:uid="{870C423A-14DC-455D-8855-134581FDD47E}"/>
    <cellStyle name="Comma 3 4 3 2 4" xfId="6341" xr:uid="{7D40586F-65A0-4F44-A278-66A2EDF322E8}"/>
    <cellStyle name="Comma 3 4 3 2 4 2" xfId="17238" xr:uid="{BB093749-7433-4AE2-90B2-33B885C74A28}"/>
    <cellStyle name="Comma 3 4 3 2 5" xfId="17063" xr:uid="{590F3B03-F689-4DCF-AB31-7C599C271E6B}"/>
    <cellStyle name="Comma 3 4 3 3" xfId="8165" xr:uid="{175F49F0-55D9-45A9-9C8E-893E9E6BBFEB}"/>
    <cellStyle name="Comma 3 4 3 3 2" xfId="14858" xr:uid="{FF6C7FB3-FA9F-46F4-9255-015795184CA8}"/>
    <cellStyle name="Comma 3 4 3 3 2 2" xfId="17683" xr:uid="{E945F2E5-527B-499A-812A-16AFD1304F17}"/>
    <cellStyle name="Comma 3 4 3 3 3" xfId="17330" xr:uid="{5C720039-7F1F-431E-95E1-983AE2A46365}"/>
    <cellStyle name="Comma 3 4 3 4" xfId="11451" xr:uid="{B673526E-EA2D-4A66-8DE1-03FE636C3C16}"/>
    <cellStyle name="Comma 3 4 3 4 2" xfId="17505" xr:uid="{565898A7-E868-4B33-BAF8-91F88F87343E}"/>
    <cellStyle name="Comma 3 4 3 5" xfId="4758" xr:uid="{1A9F8D18-A040-4131-AF73-C43F5E1F2C57}"/>
    <cellStyle name="Comma 3 4 3 5 2" xfId="17152" xr:uid="{4AD9BA2E-E960-4D77-8E0F-B29A37055E55}"/>
    <cellStyle name="Comma 3 4 3 6" xfId="16977" xr:uid="{B7FABBFB-D785-40D2-ACC5-1F33055637DB}"/>
    <cellStyle name="Comma 3 4 4" xfId="2355" xr:uid="{6501A07D-6813-4671-823A-247DB5C031E0}"/>
    <cellStyle name="Comma 3 4 4 2" xfId="9068" xr:uid="{3380CC69-0911-46A3-B7FA-985A1E833789}"/>
    <cellStyle name="Comma 3 4 4 2 2" xfId="15761" xr:uid="{9518E4A3-EB43-48E0-B776-E84CD7186DB6}"/>
    <cellStyle name="Comma 3 4 4 2 2 2" xfId="17729" xr:uid="{73728B64-6344-4382-87C1-06D70A5C6E3E}"/>
    <cellStyle name="Comma 3 4 4 2 3" xfId="17376" xr:uid="{D12DBBEB-865B-4214-93FA-1EF595C7DC2A}"/>
    <cellStyle name="Comma 3 4 4 3" xfId="12354" xr:uid="{55219219-6820-472B-9C33-709E21DE47CD}"/>
    <cellStyle name="Comma 3 4 4 3 2" xfId="17551" xr:uid="{A53B6221-0511-48CC-8853-1B3D90547837}"/>
    <cellStyle name="Comma 3 4 4 4" xfId="5661" xr:uid="{5B7BF3A0-1F54-43D3-8915-40EF02061443}"/>
    <cellStyle name="Comma 3 4 4 4 2" xfId="17198" xr:uid="{5F6B4FA5-97ED-4ED2-81E9-FE3FC84E50B2}"/>
    <cellStyle name="Comma 3 4 4 5" xfId="17023" xr:uid="{855ADE54-62A9-4494-A89C-B1B59E73219A}"/>
    <cellStyle name="Comma 3 4 5" xfId="7485" xr:uid="{A8454BFC-12B3-43CE-920D-3600DF49E21C}"/>
    <cellStyle name="Comma 3 4 5 2" xfId="14178" xr:uid="{B7BF85E0-3FB1-41DE-9D56-3D66A9B0EE1A}"/>
    <cellStyle name="Comma 3 4 5 2 2" xfId="17643" xr:uid="{0E3FDB65-6C41-461F-97F6-F8F372FC7A3B}"/>
    <cellStyle name="Comma 3 4 5 3" xfId="17290" xr:uid="{7FC02BA8-DBAF-4016-96F5-5C1F8F026949}"/>
    <cellStyle name="Comma 3 4 6" xfId="10771" xr:uid="{59DD4407-0F41-430E-9F60-9C0095D75450}"/>
    <cellStyle name="Comma 3 4 6 2" xfId="17465" xr:uid="{7884275E-AFF9-42E8-B0EF-D629AA346618}"/>
    <cellStyle name="Comma 3 4 7" xfId="4078" xr:uid="{FA664ACD-F767-441F-925D-65987A689A39}"/>
    <cellStyle name="Comma 3 4 7 2" xfId="17112" xr:uid="{B754B0CE-CFA6-44F4-873E-865E3ED722D2}"/>
    <cellStyle name="Comma 3 4 8" xfId="16937" xr:uid="{39AA9F2C-4C20-4B8C-8A35-2924840396BA}"/>
    <cellStyle name="Comma 3 5" xfId="583" xr:uid="{CFF97D7D-DC96-441E-ADFD-5B9F969BDE44}"/>
    <cellStyle name="Comma 3 5 2" xfId="1263" xr:uid="{928089DF-05FF-4626-B6BA-9D31606044B9}"/>
    <cellStyle name="Comma 3 5 2 2" xfId="2846" xr:uid="{D1B2B8E7-89EB-46E2-8C9F-40CE3EDA2E26}"/>
    <cellStyle name="Comma 3 5 2 2 2" xfId="9559" xr:uid="{C2B69E6C-305B-4EA0-AB05-32299E222E61}"/>
    <cellStyle name="Comma 3 5 2 2 2 2" xfId="16252" xr:uid="{E59DFCFB-E960-4799-8C5F-DFA0381115C6}"/>
    <cellStyle name="Comma 3 5 2 2 2 2 2" xfId="17763" xr:uid="{41270B7B-D6EB-486B-BD99-181DA474F334}"/>
    <cellStyle name="Comma 3 5 2 2 2 3" xfId="17410" xr:uid="{F678ACAF-7F83-4CA9-88D5-AC02EFC38A8C}"/>
    <cellStyle name="Comma 3 5 2 2 3" xfId="12845" xr:uid="{DCF105B6-3D48-4A54-8D28-69F91A2B4D3D}"/>
    <cellStyle name="Comma 3 5 2 2 3 2" xfId="17585" xr:uid="{504E54E5-567D-4553-A9DC-66D0A56ABC4D}"/>
    <cellStyle name="Comma 3 5 2 2 4" xfId="6152" xr:uid="{4D620EC1-6BFA-4648-958E-4A007966CA78}"/>
    <cellStyle name="Comma 3 5 2 2 4 2" xfId="17232" xr:uid="{8A8E508F-699E-480E-A53B-2BC47832916D}"/>
    <cellStyle name="Comma 3 5 2 2 5" xfId="17057" xr:uid="{8C42B3C8-ED17-4C08-9AAF-A4FF0B760D7F}"/>
    <cellStyle name="Comma 3 5 2 3" xfId="7976" xr:uid="{E863DDC8-CDBB-4C03-82A6-D6D560FCD90F}"/>
    <cellStyle name="Comma 3 5 2 3 2" xfId="14669" xr:uid="{7E838A52-8035-41B2-AFFB-ECC92B83C793}"/>
    <cellStyle name="Comma 3 5 2 3 2 2" xfId="17677" xr:uid="{E388A890-F424-4BA0-A257-AD1635EFA68C}"/>
    <cellStyle name="Comma 3 5 2 3 3" xfId="17324" xr:uid="{0A7CCA13-B141-4AD6-B39E-53A6B67D6F71}"/>
    <cellStyle name="Comma 3 5 2 4" xfId="11262" xr:uid="{C5A7847D-B853-4C5B-840F-4D4D752F013E}"/>
    <cellStyle name="Comma 3 5 2 4 2" xfId="17499" xr:uid="{C33959C6-A5BE-4089-813F-D53A47C70475}"/>
    <cellStyle name="Comma 3 5 2 5" xfId="4569" xr:uid="{A33A70CB-2CE2-4129-AF7F-1E044A3274F8}"/>
    <cellStyle name="Comma 3 5 2 5 2" xfId="17146" xr:uid="{F7AB7A86-5B00-4F2D-B31D-D5321874E540}"/>
    <cellStyle name="Comma 3 5 2 6" xfId="16971" xr:uid="{71AF91DE-07FB-4089-AA65-BF0D1B7617EC}"/>
    <cellStyle name="Comma 3 5 3" xfId="2166" xr:uid="{578BF93A-3E10-47EC-B929-6C522157C545}"/>
    <cellStyle name="Comma 3 5 3 2" xfId="8879" xr:uid="{E2E6FE78-45BC-4B02-BC67-D08CCB489148}"/>
    <cellStyle name="Comma 3 5 3 2 2" xfId="15572" xr:uid="{1009B292-B1E8-4410-9C9A-2553C38E4930}"/>
    <cellStyle name="Comma 3 5 3 2 2 2" xfId="17723" xr:uid="{6C7680B4-41FE-44BF-93AB-427093052D39}"/>
    <cellStyle name="Comma 3 5 3 2 3" xfId="17370" xr:uid="{7401BE07-AE50-49D5-80B6-FA8E91F3E3EB}"/>
    <cellStyle name="Comma 3 5 3 3" xfId="12165" xr:uid="{30A8046B-FD10-4D5E-8D60-6E093F93C3F3}"/>
    <cellStyle name="Comma 3 5 3 3 2" xfId="17545" xr:uid="{FA88844C-18F9-45DE-BE02-7F07A9379190}"/>
    <cellStyle name="Comma 3 5 3 4" xfId="5472" xr:uid="{16FBAD55-7608-48BE-B65C-89DB0FE65940}"/>
    <cellStyle name="Comma 3 5 3 4 2" xfId="17192" xr:uid="{A9767BE2-06A3-452F-9C63-27BC275A344F}"/>
    <cellStyle name="Comma 3 5 3 5" xfId="17017" xr:uid="{FBE783DD-99DE-445C-849B-6BC60DC10CDD}"/>
    <cellStyle name="Comma 3 5 4" xfId="7296" xr:uid="{31BD5D7D-0F23-405F-900C-575E7B003A61}"/>
    <cellStyle name="Comma 3 5 4 2" xfId="13989" xr:uid="{31193D63-FEE0-455B-BDA8-19C2549F3BF8}"/>
    <cellStyle name="Comma 3 5 4 2 2" xfId="17637" xr:uid="{F5552273-92BD-40BA-ADE7-B64768452A9C}"/>
    <cellStyle name="Comma 3 5 4 3" xfId="17284" xr:uid="{F840206A-21DA-4EB9-B1CF-19964A8A20A6}"/>
    <cellStyle name="Comma 3 5 5" xfId="10582" xr:uid="{3255E136-24D4-4156-B970-71A4AEB6854C}"/>
    <cellStyle name="Comma 3 5 5 2" xfId="17459" xr:uid="{8C4CB239-C89B-44A2-897F-B80526FE2BAA}"/>
    <cellStyle name="Comma 3 5 6" xfId="3889" xr:uid="{B2B8C244-16DE-4E1B-9595-5AAA48C2A6B9}"/>
    <cellStyle name="Comma 3 5 6 2" xfId="17106" xr:uid="{511FDCE3-6FC2-4DD7-B2DD-13392ECB1681}"/>
    <cellStyle name="Comma 3 5 7" xfId="16931" xr:uid="{FA832EC9-47B5-485D-88CE-913F25DB2E42}"/>
    <cellStyle name="Comma 3 6" xfId="840" xr:uid="{4A213AD5-F749-46FE-AA28-F80BD8F26E9C}"/>
    <cellStyle name="Comma 3 6 2" xfId="1520" xr:uid="{B1FFE75B-BFA0-4706-9634-A26C29500D12}"/>
    <cellStyle name="Comma 3 6 2 2" xfId="3103" xr:uid="{47077CD2-04EE-4D60-B725-0A94540FE08C}"/>
    <cellStyle name="Comma 3 6 2 2 2" xfId="9816" xr:uid="{77B1CBBF-F354-4A44-80C1-4148326883E1}"/>
    <cellStyle name="Comma 3 6 2 2 2 2" xfId="16509" xr:uid="{0609263B-98FE-4E8D-A8AD-0FF15545D03B}"/>
    <cellStyle name="Comma 3 6 2 2 2 2 2" xfId="17780" xr:uid="{0B5F2B5A-E56B-42D9-BC23-E7F2D36E31A9}"/>
    <cellStyle name="Comma 3 6 2 2 2 3" xfId="17427" xr:uid="{A052BA37-A331-473F-B6E1-7FA5E988F96B}"/>
    <cellStyle name="Comma 3 6 2 2 3" xfId="13102" xr:uid="{06E8D288-08BE-495E-A043-7AB998BAFFB6}"/>
    <cellStyle name="Comma 3 6 2 2 3 2" xfId="17602" xr:uid="{49707DAD-8D60-4245-A486-E1B78507A89C}"/>
    <cellStyle name="Comma 3 6 2 2 4" xfId="6409" xr:uid="{9F788370-7456-49AB-ACF7-B9E228C1B10B}"/>
    <cellStyle name="Comma 3 6 2 2 4 2" xfId="17249" xr:uid="{F7439AAC-8A4B-4321-BCA5-F2DDBD93A986}"/>
    <cellStyle name="Comma 3 6 2 2 5" xfId="17074" xr:uid="{7D635F4A-7000-4E2B-9C0B-155893B79558}"/>
    <cellStyle name="Comma 3 6 2 3" xfId="8233" xr:uid="{9538F961-904D-4EE8-9B91-3361BE8AFEB6}"/>
    <cellStyle name="Comma 3 6 2 3 2" xfId="14926" xr:uid="{08BDDA00-61AE-467D-A1C1-C83D0DC70E97}"/>
    <cellStyle name="Comma 3 6 2 3 2 2" xfId="17694" xr:uid="{A752D76D-873A-4DD0-BAB4-285B57714CE2}"/>
    <cellStyle name="Comma 3 6 2 3 3" xfId="17341" xr:uid="{8E98379D-9572-4301-8896-648C05864738}"/>
    <cellStyle name="Comma 3 6 2 4" xfId="11519" xr:uid="{1C2A447D-9751-4B30-A1AD-727097A2C8D1}"/>
    <cellStyle name="Comma 3 6 2 4 2" xfId="17516" xr:uid="{88B5119E-E54E-4367-A9E5-5D0CEE045F25}"/>
    <cellStyle name="Comma 3 6 2 5" xfId="4826" xr:uid="{7CBF09CE-21AF-4E12-AA13-E9AFCB3B291A}"/>
    <cellStyle name="Comma 3 6 2 5 2" xfId="17163" xr:uid="{C5778527-4682-41C6-97E1-4292B7E66EC7}"/>
    <cellStyle name="Comma 3 6 2 6" xfId="16988" xr:uid="{BA8A5D07-64D1-4B7A-90A6-190D58D733A3}"/>
    <cellStyle name="Comma 3 6 3" xfId="2423" xr:uid="{4C2C511C-588B-4013-853B-CFF62BCE6E2F}"/>
    <cellStyle name="Comma 3 6 3 2" xfId="9136" xr:uid="{4606F239-3673-4D8C-9958-75BF0CC89725}"/>
    <cellStyle name="Comma 3 6 3 2 2" xfId="15829" xr:uid="{F668B637-57E8-4B8B-BF8F-D5950C003F2D}"/>
    <cellStyle name="Comma 3 6 3 2 2 2" xfId="17740" xr:uid="{8F6CC642-F4B4-41CE-A5B1-78793146F469}"/>
    <cellStyle name="Comma 3 6 3 2 3" xfId="17387" xr:uid="{F496CA53-07B5-4E95-981B-F2EF81732B0C}"/>
    <cellStyle name="Comma 3 6 3 3" xfId="12422" xr:uid="{BAF1B593-83F6-45C5-B9D5-781A9D2163EF}"/>
    <cellStyle name="Comma 3 6 3 3 2" xfId="17562" xr:uid="{AC83F85E-3844-4566-98E3-C489B91E081C}"/>
    <cellStyle name="Comma 3 6 3 4" xfId="5729" xr:uid="{D6BBD679-5B36-4DE7-A8D3-CE0FCB937CCA}"/>
    <cellStyle name="Comma 3 6 3 4 2" xfId="17209" xr:uid="{163D88E9-5851-489C-8822-C7EEEF477A47}"/>
    <cellStyle name="Comma 3 6 3 5" xfId="17034" xr:uid="{79512798-4AA9-44FC-8C70-60131A69C9D8}"/>
    <cellStyle name="Comma 3 6 4" xfId="7553" xr:uid="{98C44BE7-1F4F-4946-8601-715AD9D2229C}"/>
    <cellStyle name="Comma 3 6 4 2" xfId="14246" xr:uid="{81CE7553-CAAB-45B8-8288-F3E4F8A81F6B}"/>
    <cellStyle name="Comma 3 6 4 2 2" xfId="17654" xr:uid="{ACECAFC7-F625-45AD-8A2F-F00FF85DF7C4}"/>
    <cellStyle name="Comma 3 6 4 3" xfId="17301" xr:uid="{DFFF145A-47DA-422B-9D24-3AC241238C2F}"/>
    <cellStyle name="Comma 3 6 5" xfId="10839" xr:uid="{DF12AA31-0A54-49FE-8763-A62E97CC6D1B}"/>
    <cellStyle name="Comma 3 6 5 2" xfId="17476" xr:uid="{C1EB5821-7A04-4216-B423-0819DF97A59C}"/>
    <cellStyle name="Comma 3 6 6" xfId="4146" xr:uid="{230E19C6-1563-41A7-9E26-49D6801438F3}"/>
    <cellStyle name="Comma 3 6 6 2" xfId="17123" xr:uid="{70C3D11D-247D-4F36-8BFB-9590472A47F8}"/>
    <cellStyle name="Comma 3 6 7" xfId="16948" xr:uid="{21E0AC3F-EF16-4CAE-81E8-2E699A124682}"/>
    <cellStyle name="Comma 3 7" xfId="500" xr:uid="{F6F65C67-74FB-43B2-B049-735D9D7F2693}"/>
    <cellStyle name="Comma 3 7 2" xfId="1180" xr:uid="{83C84EA4-EA3A-4D11-8180-4B41E23E8777}"/>
    <cellStyle name="Comma 3 7 2 2" xfId="2763" xr:uid="{40D39683-F441-4D35-AE3C-3ED69C31E3F8}"/>
    <cellStyle name="Comma 3 7 2 2 2" xfId="9476" xr:uid="{EA0230D9-E530-47A4-BBC1-44F55E3A813C}"/>
    <cellStyle name="Comma 3 7 2 2 2 2" xfId="16169" xr:uid="{E6DE428D-6407-455F-93DB-E4BB6864C095}"/>
    <cellStyle name="Comma 3 7 2 2 2 2 2" xfId="17760" xr:uid="{BCBC5761-C7F0-48EB-AAC9-DFD07D4EB4AC}"/>
    <cellStyle name="Comma 3 7 2 2 2 3" xfId="17407" xr:uid="{D0E88923-4171-4811-97AB-F77B79A042A6}"/>
    <cellStyle name="Comma 3 7 2 2 3" xfId="12762" xr:uid="{C8ADBA06-3D76-4B61-8BA6-A0FA99B2654C}"/>
    <cellStyle name="Comma 3 7 2 2 3 2" xfId="17582" xr:uid="{B9677F2E-2C5F-41C9-B4F8-F7899A6AE80E}"/>
    <cellStyle name="Comma 3 7 2 2 4" xfId="6069" xr:uid="{9AD06DFB-C040-45BE-BB02-04BB76AA7B32}"/>
    <cellStyle name="Comma 3 7 2 2 4 2" xfId="17229" xr:uid="{5C9602C7-1303-4ECD-BC37-54A1D3358EA1}"/>
    <cellStyle name="Comma 3 7 2 2 5" xfId="17054" xr:uid="{2D9CD160-8B19-40E2-BF01-3131A5B6FFC3}"/>
    <cellStyle name="Comma 3 7 2 3" xfId="7893" xr:uid="{FC98382B-D58E-4A23-95C1-7E2B0FE79123}"/>
    <cellStyle name="Comma 3 7 2 3 2" xfId="14586" xr:uid="{99A8E55F-A17B-4490-BC60-285D0D404C11}"/>
    <cellStyle name="Comma 3 7 2 3 2 2" xfId="17674" xr:uid="{2ADC3A27-834C-46FF-B499-80DCD697679A}"/>
    <cellStyle name="Comma 3 7 2 3 3" xfId="17321" xr:uid="{BE98D9EF-463C-4569-A092-1D0F54E014D0}"/>
    <cellStyle name="Comma 3 7 2 4" xfId="11179" xr:uid="{A1C2F2A2-F981-42EF-998B-689BBB463CEC}"/>
    <cellStyle name="Comma 3 7 2 4 2" xfId="17496" xr:uid="{9319C73F-1271-4038-8682-07E1B0E68A34}"/>
    <cellStyle name="Comma 3 7 2 5" xfId="4486" xr:uid="{413E6042-A868-4527-BE06-EB6F054020FC}"/>
    <cellStyle name="Comma 3 7 2 5 2" xfId="17143" xr:uid="{9EB915DE-4E20-4AD3-BB8F-277285B3F09E}"/>
    <cellStyle name="Comma 3 7 2 6" xfId="16968" xr:uid="{587E9DC4-C616-4B3C-B808-29A0B2FA229E}"/>
    <cellStyle name="Comma 3 7 3" xfId="2083" xr:uid="{D2A72038-85B5-444F-88BE-4D4C28775721}"/>
    <cellStyle name="Comma 3 7 3 2" xfId="8796" xr:uid="{D9EC0D40-5E8C-4C1D-BA56-B601A95CD295}"/>
    <cellStyle name="Comma 3 7 3 2 2" xfId="15489" xr:uid="{2D858958-FDE5-4D37-8065-91C8796F7670}"/>
    <cellStyle name="Comma 3 7 3 2 2 2" xfId="17720" xr:uid="{2D30C1ED-7C1D-48C8-BC11-72B055345E51}"/>
    <cellStyle name="Comma 3 7 3 2 3" xfId="17367" xr:uid="{C25BE71C-1595-41C1-B362-AF6C0DEC8CA2}"/>
    <cellStyle name="Comma 3 7 3 3" xfId="12082" xr:uid="{B2302DD1-27DC-42B8-8B1C-48619ECCF00F}"/>
    <cellStyle name="Comma 3 7 3 3 2" xfId="17542" xr:uid="{6256F061-1215-48D7-B73B-4EB4D4C83E9B}"/>
    <cellStyle name="Comma 3 7 3 4" xfId="5389" xr:uid="{FD2E5622-49CD-4963-953D-41F022877845}"/>
    <cellStyle name="Comma 3 7 3 4 2" xfId="17189" xr:uid="{499D149F-19E0-4209-82B3-F4C0D8D82DB1}"/>
    <cellStyle name="Comma 3 7 3 5" xfId="17014" xr:uid="{F832D58D-9EED-4A27-955E-0A45837F71A1}"/>
    <cellStyle name="Comma 3 7 4" xfId="7213" xr:uid="{35987EA6-7452-4094-B54F-AE153C5CA833}"/>
    <cellStyle name="Comma 3 7 4 2" xfId="13906" xr:uid="{3787732D-0B58-4E5A-A3C1-E26F95391491}"/>
    <cellStyle name="Comma 3 7 4 2 2" xfId="17634" xr:uid="{897CF30D-D304-436F-9A9E-05FC339182EF}"/>
    <cellStyle name="Comma 3 7 4 3" xfId="17281" xr:uid="{A280D65F-D900-4BC5-9A88-B99AE8492D5F}"/>
    <cellStyle name="Comma 3 7 5" xfId="10499" xr:uid="{9D714CE7-B5CF-41E6-8818-E620D3300B1F}"/>
    <cellStyle name="Comma 3 7 5 2" xfId="17456" xr:uid="{4607CAD3-ECDE-42A8-9BA4-E338F063D70C}"/>
    <cellStyle name="Comma 3 7 6" xfId="3806" xr:uid="{8BB12740-9D73-432B-B6D1-4B269574142B}"/>
    <cellStyle name="Comma 3 7 6 2" xfId="17103" xr:uid="{03CAACD1-69D6-4EB7-9537-E973522FE712}"/>
    <cellStyle name="Comma 3 7 7" xfId="16928" xr:uid="{22BCDF7C-E28C-45CB-AB33-5B980384914C}"/>
    <cellStyle name="Comma 3 8" xfId="454" xr:uid="{4AC41811-6386-4BE3-ABAC-9CCF28D69286}"/>
    <cellStyle name="Comma 3 8 2" xfId="2037" xr:uid="{A4AE8846-2261-4FC6-AFB2-F856F4EE93C0}"/>
    <cellStyle name="Comma 3 8 2 2" xfId="8750" xr:uid="{5BC8F3AD-5519-44C8-A0F3-3A7FAB975158}"/>
    <cellStyle name="Comma 3 8 2 2 2" xfId="15443" xr:uid="{981E0743-ADD3-43A8-96FB-9A0BA13BFC88}"/>
    <cellStyle name="Comma 3 8 2 2 2 2" xfId="17717" xr:uid="{E143F38D-1A26-4DF0-995B-38B119701ED9}"/>
    <cellStyle name="Comma 3 8 2 2 3" xfId="17364" xr:uid="{07B77DC7-51D8-4A68-B5C0-C5AB0D37C3E9}"/>
    <cellStyle name="Comma 3 8 2 3" xfId="12036" xr:uid="{280CB492-B69D-4DDB-8C3E-F1B840867C23}"/>
    <cellStyle name="Comma 3 8 2 3 2" xfId="17539" xr:uid="{9E0FF6E3-C2CD-471E-B4C5-38BC5F237443}"/>
    <cellStyle name="Comma 3 8 2 4" xfId="5343" xr:uid="{86D7D466-203C-4BB6-9772-C7F973D31BCA}"/>
    <cellStyle name="Comma 3 8 2 4 2" xfId="17186" xr:uid="{840C3E97-D618-478C-8754-76681F612242}"/>
    <cellStyle name="Comma 3 8 2 5" xfId="17011" xr:uid="{89EB9E2B-4CE6-436F-8A19-BD275FA68E6A}"/>
    <cellStyle name="Comma 3 8 3" xfId="7167" xr:uid="{2DC67E4D-1DC6-4F51-9186-31A0844B7447}"/>
    <cellStyle name="Comma 3 8 3 2" xfId="13860" xr:uid="{FEEF26D4-E2B2-4276-A96D-227106A34D15}"/>
    <cellStyle name="Comma 3 8 3 2 2" xfId="17631" xr:uid="{86DEFCA0-FA68-49AD-ADCD-7F4B92C8FEB0}"/>
    <cellStyle name="Comma 3 8 3 3" xfId="17278" xr:uid="{2DB3CF2A-C153-46A8-B8FC-99C125F1290F}"/>
    <cellStyle name="Comma 3 8 4" xfId="10453" xr:uid="{993C951A-6BDD-4A72-A3E6-8DCC61BE5E49}"/>
    <cellStyle name="Comma 3 8 4 2" xfId="17453" xr:uid="{7452DCE6-618A-4B2B-A544-D73B84473CB5}"/>
    <cellStyle name="Comma 3 8 5" xfId="3760" xr:uid="{82A93F30-9C12-4CE3-8CA5-8A86B3EA9DD9}"/>
    <cellStyle name="Comma 3 8 5 2" xfId="17100" xr:uid="{6660EE63-FB18-4ABF-B93F-E9A049685698}"/>
    <cellStyle name="Comma 3 8 6" xfId="16925" xr:uid="{8C0CB5CB-915B-491B-9B6C-7805B5EB7ECA}"/>
    <cellStyle name="Comma 3 9" xfId="1134" xr:uid="{578B112C-6F4C-478D-A55C-BBEF98894C59}"/>
    <cellStyle name="Comma 3 9 2" xfId="2717" xr:uid="{1C7BAB96-94C4-4380-8FF5-58000DD607F1}"/>
    <cellStyle name="Comma 3 9 2 2" xfId="9430" xr:uid="{0C0DAEA9-0807-40E2-8EE5-273ADB571D1C}"/>
    <cellStyle name="Comma 3 9 2 2 2" xfId="16123" xr:uid="{650C6EC0-9FC7-44FB-B7B3-12CF8A4CD89B}"/>
    <cellStyle name="Comma 3 9 2 2 2 2" xfId="17757" xr:uid="{08903AED-F898-4A83-B118-045E5944C3CA}"/>
    <cellStyle name="Comma 3 9 2 2 3" xfId="17404" xr:uid="{C01C105F-7BBB-42F1-80C1-3D9FAC584B8F}"/>
    <cellStyle name="Comma 3 9 2 3" xfId="12716" xr:uid="{BA6CDCAC-B487-4910-9889-23E27BE1B2F2}"/>
    <cellStyle name="Comma 3 9 2 3 2" xfId="17579" xr:uid="{AB496EF9-E1EA-4810-9224-16A3B958A909}"/>
    <cellStyle name="Comma 3 9 2 4" xfId="6023" xr:uid="{9C4D738B-5094-43B1-833B-5DE43C1BA210}"/>
    <cellStyle name="Comma 3 9 2 4 2" xfId="17226" xr:uid="{A9BD2560-28A2-4234-A59A-882A3A0A0658}"/>
    <cellStyle name="Comma 3 9 2 5" xfId="17051" xr:uid="{7AFB0BA9-6008-457C-A433-0017E5296255}"/>
    <cellStyle name="Comma 3 9 3" xfId="7847" xr:uid="{E437162D-0BD4-4FD2-BB2C-60968DFD7411}"/>
    <cellStyle name="Comma 3 9 3 2" xfId="14540" xr:uid="{9805FBDF-2D0C-4DD2-B084-57C1427BDECB}"/>
    <cellStyle name="Comma 3 9 3 2 2" xfId="17671" xr:uid="{59B33BAD-1B48-44E5-8F30-B56798456C71}"/>
    <cellStyle name="Comma 3 9 3 3" xfId="17318" xr:uid="{FC9D0543-E459-4BF0-A0A4-3F192FADE961}"/>
    <cellStyle name="Comma 3 9 4" xfId="11133" xr:uid="{1E46BFBC-C074-4D72-9F35-C9C7E91766BF}"/>
    <cellStyle name="Comma 3 9 4 2" xfId="17493" xr:uid="{A1B014A9-9813-49E9-8FAE-AAA97CFB0712}"/>
    <cellStyle name="Comma 3 9 5" xfId="4440" xr:uid="{F809BD74-3A21-4760-B757-EBB8D1CBD820}"/>
    <cellStyle name="Comma 3 9 5 2" xfId="17140" xr:uid="{10574442-80F8-485F-8B4E-DCC2A70790E9}"/>
    <cellStyle name="Comma 3 9 6" xfId="16965" xr:uid="{6E5F1527-084A-4A5F-BEDA-3E3541F71D41}"/>
    <cellStyle name="Comma 4" xfId="16913" xr:uid="{A3C0813F-308E-424E-8DC8-FC4B5A9C4E24}"/>
    <cellStyle name="Comma 5" xfId="17798" xr:uid="{E453952B-3C4A-49E8-A7A7-072E92888350}"/>
    <cellStyle name="Explanatory Text 2" xfId="24" xr:uid="{D1694498-D7E5-4FA5-AC99-292367962CB9}"/>
    <cellStyle name="Good 2" xfId="15" xr:uid="{B5010A42-9586-44E3-B110-0FCB60B6C972}"/>
    <cellStyle name="Heading 1" xfId="8" builtinId="16"/>
    <cellStyle name="Heading 1 2" xfId="11" xr:uid="{ED491BC6-E70B-4749-A8FB-BFF318822EFF}"/>
    <cellStyle name="Heading 2 2" xfId="12" xr:uid="{6A808D63-B061-46A3-9EB4-FEDA041D5737}"/>
    <cellStyle name="Heading 3 2" xfId="13" xr:uid="{C6B6AA3D-2C7E-4798-A58F-19592C41C2FD}"/>
    <cellStyle name="Heading 4 2" xfId="14" xr:uid="{5FB01F12-38E1-430D-BDBB-219100AE76C9}"/>
    <cellStyle name="Hyperlink" xfId="6" builtinId="8"/>
    <cellStyle name="Hyperlink 2" xfId="69" xr:uid="{A7B058F6-8742-4DD8-A061-FA33C6238D29}"/>
    <cellStyle name="Hyperlink 3" xfId="50" xr:uid="{178FFE7C-5906-4E6D-8E49-811AC7EBA7EC}"/>
    <cellStyle name="Input 2" xfId="18" xr:uid="{F1E40F7F-EA60-498D-BF43-ACED16E00FFB}"/>
    <cellStyle name="Linked Cell 2" xfId="21" xr:uid="{CBC9C67F-23DE-4DF2-9318-0760D747CBE1}"/>
    <cellStyle name="Neutral 2" xfId="123" xr:uid="{92786769-D373-4F3E-B259-567944500BF7}"/>
    <cellStyle name="Neutral 3" xfId="17" xr:uid="{D329609F-0749-4AC0-8206-054564180D67}"/>
    <cellStyle name="Normal" xfId="0" builtinId="0"/>
    <cellStyle name="Normal 2" xfId="3" xr:uid="{00000000-0005-0000-0000-000005000000}"/>
    <cellStyle name="Normal 2 2" xfId="7" xr:uid="{00000000-0005-0000-0000-000006000000}"/>
    <cellStyle name="Normal 2 3" xfId="70" xr:uid="{2330C597-7FA9-426C-9176-508D3B3ACB17}"/>
    <cellStyle name="Normal 2 4" xfId="71" xr:uid="{223C2611-D15B-4534-ACD0-16A96C976EE0}"/>
    <cellStyle name="Normal 2 4 10" xfId="316" xr:uid="{7EB8560F-3EF0-4CB0-8CE2-8A10ACAEDD62}"/>
    <cellStyle name="Normal 2 4 10 2" xfId="1899" xr:uid="{1E7C7148-EB63-4237-AAAC-4AD4E9F01681}"/>
    <cellStyle name="Normal 2 4 10 2 2" xfId="8612" xr:uid="{34EFD204-3132-4303-8DF8-8E1E31BCE154}"/>
    <cellStyle name="Normal 2 4 10 2 2 2" xfId="15305" xr:uid="{D540D7E8-B51D-4A29-BE9B-BD697D49D2A0}"/>
    <cellStyle name="Normal 2 4 10 2 3" xfId="11898" xr:uid="{F2B28DA2-6A43-414A-B9B4-B9C42AA4701E}"/>
    <cellStyle name="Normal 2 4 10 2 4" xfId="5205" xr:uid="{DC969097-9317-40C0-A54D-4368845DD258}"/>
    <cellStyle name="Normal 2 4 10 3" xfId="7029" xr:uid="{08896347-3349-4C66-9ED4-F4C03A041B7A}"/>
    <cellStyle name="Normal 2 4 10 3 2" xfId="13722" xr:uid="{1A432766-A599-45C4-8A92-39D90F45D3CC}"/>
    <cellStyle name="Normal 2 4 10 4" xfId="10315" xr:uid="{6EEDA904-FD1B-4054-BF08-6E1A8718C022}"/>
    <cellStyle name="Normal 2 4 10 5" xfId="3622" xr:uid="{3FBBF4DA-FDE9-4EF0-8E56-7CE75C99A033}"/>
    <cellStyle name="Normal 2 4 11" xfId="1778" xr:uid="{4F1364C7-701D-4850-B9B1-2EF814034B3E}"/>
    <cellStyle name="Normal 2 4 11 2" xfId="8491" xr:uid="{12C141B9-7A95-49C6-889B-D0C7DE080A81}"/>
    <cellStyle name="Normal 2 4 11 2 2" xfId="15184" xr:uid="{B66CE330-3FA9-4964-AFE4-2200FA693690}"/>
    <cellStyle name="Normal 2 4 11 3" xfId="11777" xr:uid="{D501B022-99FE-48F5-8AEC-E5A227B98A9C}"/>
    <cellStyle name="Normal 2 4 11 4" xfId="5084" xr:uid="{6D94B6C8-6F2E-42ED-A219-A02168C9B860}"/>
    <cellStyle name="Normal 2 4 12" xfId="3361" xr:uid="{3397D962-66D8-4E70-8751-7E7657E59884}"/>
    <cellStyle name="Normal 2 4 12 2" xfId="10074" xr:uid="{6376626B-1F31-4191-92CD-C4E9F7C318F1}"/>
    <cellStyle name="Normal 2 4 12 2 2" xfId="16767" xr:uid="{2E5B780D-DA2D-4403-A50A-D2C4E92B1C74}"/>
    <cellStyle name="Normal 2 4 12 3" xfId="13360" xr:uid="{64FA64AB-60C1-4E02-B21F-FD0DA85A1E9A}"/>
    <cellStyle name="Normal 2 4 12 4" xfId="6667" xr:uid="{0B3808BF-8742-4FBB-A0F7-4D96DC53D204}"/>
    <cellStyle name="Normal 2 4 13" xfId="195" xr:uid="{DF25FFEA-0B15-4BEA-A9C3-E15C7C693C2F}"/>
    <cellStyle name="Normal 2 4 13 2" xfId="13601" xr:uid="{633485E6-D47C-4832-98B7-DE9DF8803C3A}"/>
    <cellStyle name="Normal 2 4 13 3" xfId="6908" xr:uid="{6E1DB963-6B92-4248-BA6B-19E6C7845E57}"/>
    <cellStyle name="Normal 2 4 14" xfId="6788" xr:uid="{6ADCCB3D-5850-4D92-A0E3-C837253B4084}"/>
    <cellStyle name="Normal 2 4 14 2" xfId="13481" xr:uid="{690ED403-6F5B-48AF-B760-707012281C72}"/>
    <cellStyle name="Normal 2 4 15" xfId="10194" xr:uid="{BAECA619-A1A6-438F-A689-BECA82E4A263}"/>
    <cellStyle name="Normal 2 4 16" xfId="3501" xr:uid="{55C6D601-8266-4193-A2AA-FD46D07C175C}"/>
    <cellStyle name="Normal 2 4 2" xfId="99" xr:uid="{38887455-1A77-42AB-82D8-13ABFCB237A0}"/>
    <cellStyle name="Normal 2 4 2 10" xfId="1804" xr:uid="{78FB1E36-EABE-45BF-ACDC-726495EA57A9}"/>
    <cellStyle name="Normal 2 4 2 10 2" xfId="8517" xr:uid="{D5A659A7-022A-4E23-B693-001944ECB773}"/>
    <cellStyle name="Normal 2 4 2 10 2 2" xfId="15210" xr:uid="{1070AB16-BE4A-408C-A457-E14001962321}"/>
    <cellStyle name="Normal 2 4 2 10 3" xfId="11803" xr:uid="{F572FECE-BE31-43CD-AC6A-F756A31316AE}"/>
    <cellStyle name="Normal 2 4 2 10 4" xfId="5110" xr:uid="{2612E77F-FAD8-4855-8C19-FE9ED6F88EF9}"/>
    <cellStyle name="Normal 2 4 2 11" xfId="3387" xr:uid="{07438006-85DF-4230-9BCA-588AC051520C}"/>
    <cellStyle name="Normal 2 4 2 11 2" xfId="10100" xr:uid="{186B7B6F-8FEB-4AE5-A323-A0A183F28911}"/>
    <cellStyle name="Normal 2 4 2 11 2 2" xfId="16793" xr:uid="{63871F81-8610-4CD0-977F-621F1A5B53C4}"/>
    <cellStyle name="Normal 2 4 2 11 3" xfId="13386" xr:uid="{A04CC1CC-71CB-4462-99A1-26B7C29BE2A8}"/>
    <cellStyle name="Normal 2 4 2 11 4" xfId="6693" xr:uid="{E1EA16CF-B75B-4E75-93CF-BF213B50A058}"/>
    <cellStyle name="Normal 2 4 2 12" xfId="221" xr:uid="{EDDF9913-A244-4F35-BE50-A83FEC764D52}"/>
    <cellStyle name="Normal 2 4 2 12 2" xfId="13627" xr:uid="{F5AB605D-F533-4117-A433-E363E52A9685}"/>
    <cellStyle name="Normal 2 4 2 12 3" xfId="6934" xr:uid="{44DA20C7-1662-4B07-91B6-8A35201CAA16}"/>
    <cellStyle name="Normal 2 4 2 13" xfId="6814" xr:uid="{3EC16B48-54CB-4946-BB9E-BBF05E279796}"/>
    <cellStyle name="Normal 2 4 2 13 2" xfId="13507" xr:uid="{B0030076-49F7-40AE-B9D3-8A82455E2DDB}"/>
    <cellStyle name="Normal 2 4 2 14" xfId="10220" xr:uid="{8BD1A99B-99CA-4360-938A-909B04F54760}"/>
    <cellStyle name="Normal 2 4 2 15" xfId="3527" xr:uid="{245586FF-E914-4193-AB65-39DDD5CABB95}"/>
    <cellStyle name="Normal 2 4 2 2" xfId="776" xr:uid="{E891F5EC-EA37-4F1A-B68A-2BF06A2A75F9}"/>
    <cellStyle name="Normal 2 4 2 2 2" xfId="1033" xr:uid="{68284528-2439-4D44-81B5-E3AE52C357E4}"/>
    <cellStyle name="Normal 2 4 2 2 2 2" xfId="1713" xr:uid="{3CA1E31E-A1CD-42F5-9B03-4CDBB119C6BB}"/>
    <cellStyle name="Normal 2 4 2 2 2 2 2" xfId="3296" xr:uid="{3E0BD4DE-6E57-4302-A87E-623CB2525C36}"/>
    <cellStyle name="Normal 2 4 2 2 2 2 2 2" xfId="10009" xr:uid="{D8DDB5BE-270D-4815-8EAB-4E28E973456B}"/>
    <cellStyle name="Normal 2 4 2 2 2 2 2 2 2" xfId="16702" xr:uid="{22FF7A2D-3AAC-4B20-A896-263EBA78A99A}"/>
    <cellStyle name="Normal 2 4 2 2 2 2 2 3" xfId="13295" xr:uid="{5744C0CA-7280-4F74-809F-3A7E7D457D27}"/>
    <cellStyle name="Normal 2 4 2 2 2 2 2 4" xfId="6602" xr:uid="{BCE0A262-501C-4AB1-9AF8-BA19CE75BB48}"/>
    <cellStyle name="Normal 2 4 2 2 2 2 3" xfId="8426" xr:uid="{9BB5E526-7B3E-4D39-A495-8F21A68F2907}"/>
    <cellStyle name="Normal 2 4 2 2 2 2 3 2" xfId="15119" xr:uid="{F2560083-F484-4098-A042-8ABB1B5468A8}"/>
    <cellStyle name="Normal 2 4 2 2 2 2 4" xfId="11712" xr:uid="{6DF7C256-FE52-4BFF-8637-6780713EA113}"/>
    <cellStyle name="Normal 2 4 2 2 2 2 5" xfId="5019" xr:uid="{F2892970-63A5-4A85-9C1D-DDD794F4292E}"/>
    <cellStyle name="Normal 2 4 2 2 2 3" xfId="2616" xr:uid="{419D9398-E28C-4160-8170-C86C5897B512}"/>
    <cellStyle name="Normal 2 4 2 2 2 3 2" xfId="9329" xr:uid="{BFA07987-CF78-44A1-8F04-4E1803BB8D0E}"/>
    <cellStyle name="Normal 2 4 2 2 2 3 2 2" xfId="16022" xr:uid="{75C4C322-BB71-407F-830D-9646010CB8B2}"/>
    <cellStyle name="Normal 2 4 2 2 2 3 3" xfId="12615" xr:uid="{F4ED0B5C-D2E2-42D1-8111-E5458D5A191D}"/>
    <cellStyle name="Normal 2 4 2 2 2 3 4" xfId="5922" xr:uid="{D3C0B916-CC6C-4C20-8ADD-135AB19BCFEA}"/>
    <cellStyle name="Normal 2 4 2 2 2 4" xfId="7746" xr:uid="{13920B94-611F-497A-B173-B76474FB9E3E}"/>
    <cellStyle name="Normal 2 4 2 2 2 4 2" xfId="14439" xr:uid="{F62B0754-D919-4E37-B3CE-D8FA4F1AD19A}"/>
    <cellStyle name="Normal 2 4 2 2 2 5" xfId="11032" xr:uid="{F17EBDCA-A996-451E-B0EA-7DBA5A1B4D00}"/>
    <cellStyle name="Normal 2 4 2 2 2 6" xfId="4339" xr:uid="{A7CBF4D1-7D48-46BD-8B94-DD4B68D959B0}"/>
    <cellStyle name="Normal 2 4 2 2 3" xfId="1456" xr:uid="{004BE42A-9791-4953-BFD2-9A6AAB8AC611}"/>
    <cellStyle name="Normal 2 4 2 2 3 2" xfId="3039" xr:uid="{A7B3FD95-FD01-46F6-A7CA-DEE1588321D5}"/>
    <cellStyle name="Normal 2 4 2 2 3 2 2" xfId="9752" xr:uid="{91F0EED3-55CC-4B7A-A47B-F4FD21231131}"/>
    <cellStyle name="Normal 2 4 2 2 3 2 2 2" xfId="16445" xr:uid="{D2F66B56-4FC4-4EA1-9F39-49F6C566A253}"/>
    <cellStyle name="Normal 2 4 2 2 3 2 3" xfId="13038" xr:uid="{AA780E85-81C7-4FC0-836E-5BE5EE089CC6}"/>
    <cellStyle name="Normal 2 4 2 2 3 2 4" xfId="6345" xr:uid="{74BB6197-A121-46FB-9E64-846268FB3422}"/>
    <cellStyle name="Normal 2 4 2 2 3 3" xfId="8169" xr:uid="{A73A2918-2B70-4CD8-A6CB-11F7EB0F5528}"/>
    <cellStyle name="Normal 2 4 2 2 3 3 2" xfId="14862" xr:uid="{9D881526-296C-422F-8714-A6E42C9B8389}"/>
    <cellStyle name="Normal 2 4 2 2 3 4" xfId="11455" xr:uid="{E00EF74A-EA93-402F-8142-3AAD9EE6EEDB}"/>
    <cellStyle name="Normal 2 4 2 2 3 5" xfId="4762" xr:uid="{1AE56D13-F1E0-466E-9612-E66731C9065D}"/>
    <cellStyle name="Normal 2 4 2 2 4" xfId="2359" xr:uid="{04FC5F5F-5915-48FE-BF46-08A977B55EB3}"/>
    <cellStyle name="Normal 2 4 2 2 4 2" xfId="9072" xr:uid="{3799EA78-A6BB-42BF-9775-26636E7C1623}"/>
    <cellStyle name="Normal 2 4 2 2 4 2 2" xfId="15765" xr:uid="{D04A6ECA-E05B-42D0-BFC9-5F0B054BEE87}"/>
    <cellStyle name="Normal 2 4 2 2 4 3" xfId="12358" xr:uid="{4C0E0735-316A-4442-BC53-CD0EABCA437D}"/>
    <cellStyle name="Normal 2 4 2 2 4 4" xfId="5665" xr:uid="{6C0B1F6C-A54D-4010-A942-A06E16A945D2}"/>
    <cellStyle name="Normal 2 4 2 2 5" xfId="7489" xr:uid="{81756C93-C468-4E5E-9135-62A2C571922E}"/>
    <cellStyle name="Normal 2 4 2 2 5 2" xfId="14182" xr:uid="{8DD218AD-450A-4C43-A308-AB0EE7B2895F}"/>
    <cellStyle name="Normal 2 4 2 2 6" xfId="10775" xr:uid="{DFA6D0C5-8D0F-4F2E-8C38-7113C1E43D77}"/>
    <cellStyle name="Normal 2 4 2 2 7" xfId="4082" xr:uid="{5882BE83-939D-4C7D-B531-020B04E0447D}"/>
    <cellStyle name="Normal 2 4 2 3" xfId="775" xr:uid="{25655F25-3428-47A7-8E58-041B2919DBD3}"/>
    <cellStyle name="Normal 2 4 2 3 2" xfId="1032" xr:uid="{8C8C06D1-A39E-49BA-96A6-CC47007F92D6}"/>
    <cellStyle name="Normal 2 4 2 3 2 2" xfId="1712" xr:uid="{7A2B7AC5-4023-44F0-8D57-2435344228A6}"/>
    <cellStyle name="Normal 2 4 2 3 2 2 2" xfId="3295" xr:uid="{6DD2E4D0-1CF9-41B9-AE3E-B6536693FFE6}"/>
    <cellStyle name="Normal 2 4 2 3 2 2 2 2" xfId="10008" xr:uid="{A3B0D11F-B9D3-44DA-B7FD-976DFF360A94}"/>
    <cellStyle name="Normal 2 4 2 3 2 2 2 2 2" xfId="16701" xr:uid="{CDFF68BB-93B6-4262-8C92-891246CFA2E8}"/>
    <cellStyle name="Normal 2 4 2 3 2 2 2 3" xfId="13294" xr:uid="{BABB4A8C-29F1-4645-A7C9-FBC7197ADAF4}"/>
    <cellStyle name="Normal 2 4 2 3 2 2 2 4" xfId="6601" xr:uid="{F3162854-6FB4-4533-9253-605C3180BC91}"/>
    <cellStyle name="Normal 2 4 2 3 2 2 3" xfId="8425" xr:uid="{F0CA0139-0682-4B7B-96B5-929D5ADC11BE}"/>
    <cellStyle name="Normal 2 4 2 3 2 2 3 2" xfId="15118" xr:uid="{E6AEC08E-513D-4AE5-81AC-3C43B72CFF63}"/>
    <cellStyle name="Normal 2 4 2 3 2 2 4" xfId="11711" xr:uid="{D09ED07E-EF2D-40A2-901A-5F0DCCA5680B}"/>
    <cellStyle name="Normal 2 4 2 3 2 2 5" xfId="5018" xr:uid="{1D9E1411-396C-477B-A740-93CA3877389C}"/>
    <cellStyle name="Normal 2 4 2 3 2 3" xfId="2615" xr:uid="{BEA3E0D3-5D7A-42F4-BF03-81253CAF4DFD}"/>
    <cellStyle name="Normal 2 4 2 3 2 3 2" xfId="9328" xr:uid="{49AD88BF-1AE7-4CDA-97D7-3A48CBE54C49}"/>
    <cellStyle name="Normal 2 4 2 3 2 3 2 2" xfId="16021" xr:uid="{D3AC4A55-95A9-4D7E-9293-F69BC04D1FA1}"/>
    <cellStyle name="Normal 2 4 2 3 2 3 3" xfId="12614" xr:uid="{ADC472DA-4B8E-43C5-8D16-B1966C014D3F}"/>
    <cellStyle name="Normal 2 4 2 3 2 3 4" xfId="5921" xr:uid="{614CEC71-9144-4213-81F2-7420702FDF81}"/>
    <cellStyle name="Normal 2 4 2 3 2 4" xfId="7745" xr:uid="{46AC3C87-02CF-45E2-B168-F0EBC7781F15}"/>
    <cellStyle name="Normal 2 4 2 3 2 4 2" xfId="14438" xr:uid="{267D62E9-89C8-4E19-9501-AC74232C9C50}"/>
    <cellStyle name="Normal 2 4 2 3 2 5" xfId="11031" xr:uid="{131D96D3-5B85-4D13-8CA3-B42DA8EA625D}"/>
    <cellStyle name="Normal 2 4 2 3 2 6" xfId="4338" xr:uid="{B0731CB6-4704-4658-9448-0CC8BC5904E0}"/>
    <cellStyle name="Normal 2 4 2 3 3" xfId="1455" xr:uid="{F2C372CB-5526-46F7-B41B-7C2859F039C5}"/>
    <cellStyle name="Normal 2 4 2 3 3 2" xfId="3038" xr:uid="{9D65EE25-ECA4-48E7-B809-97A4AA77990B}"/>
    <cellStyle name="Normal 2 4 2 3 3 2 2" xfId="9751" xr:uid="{EDFAD556-43AD-41CA-B88E-C2EDD0138D4D}"/>
    <cellStyle name="Normal 2 4 2 3 3 2 2 2" xfId="16444" xr:uid="{8AB6EDB4-2DD3-4419-9798-358E88F9D2DC}"/>
    <cellStyle name="Normal 2 4 2 3 3 2 3" xfId="13037" xr:uid="{EA0EE355-E5A7-484D-A121-F5AE30EBAC69}"/>
    <cellStyle name="Normal 2 4 2 3 3 2 4" xfId="6344" xr:uid="{8197BC2A-4A80-460F-8A8C-7EE72224AE3E}"/>
    <cellStyle name="Normal 2 4 2 3 3 3" xfId="8168" xr:uid="{EC82E7BD-A049-491C-BD11-50B709B8808F}"/>
    <cellStyle name="Normal 2 4 2 3 3 3 2" xfId="14861" xr:uid="{D9640EFA-BA71-46DF-85FD-1E4B3CA6EC2F}"/>
    <cellStyle name="Normal 2 4 2 3 3 4" xfId="11454" xr:uid="{A404D8E5-213B-40CC-91AF-949D571E8B61}"/>
    <cellStyle name="Normal 2 4 2 3 3 5" xfId="4761" xr:uid="{25C88F29-8D56-4776-AF5B-CC9DBCB092F4}"/>
    <cellStyle name="Normal 2 4 2 3 4" xfId="2358" xr:uid="{806AC09C-99AB-4680-8B51-A1316F0F07D0}"/>
    <cellStyle name="Normal 2 4 2 3 4 2" xfId="9071" xr:uid="{D562B597-8BE6-4FAA-9817-7E5EE97D3F0E}"/>
    <cellStyle name="Normal 2 4 2 3 4 2 2" xfId="15764" xr:uid="{431D2A20-1DAE-42AD-9DDE-E15E8D82B1F7}"/>
    <cellStyle name="Normal 2 4 2 3 4 3" xfId="12357" xr:uid="{D36541AD-EC1D-45B1-8647-A4D03F0ED9C3}"/>
    <cellStyle name="Normal 2 4 2 3 4 4" xfId="5664" xr:uid="{536B57A7-29A0-4FAD-A90E-C7F21DBF30EE}"/>
    <cellStyle name="Normal 2 4 2 3 5" xfId="7488" xr:uid="{88A4878B-340C-41E0-8A53-7C35DA3AEC0C}"/>
    <cellStyle name="Normal 2 4 2 3 5 2" xfId="14181" xr:uid="{42EA7CC4-24FF-43DA-9B83-0B9179A931F1}"/>
    <cellStyle name="Normal 2 4 2 3 6" xfId="10774" xr:uid="{1020D00D-0E78-4464-A094-B7629CB56299}"/>
    <cellStyle name="Normal 2 4 2 3 7" xfId="4081" xr:uid="{018B7CA1-BA4F-43F6-8506-6A97717710E0}"/>
    <cellStyle name="Normal 2 4 2 4" xfId="610" xr:uid="{B30E9B0F-43BD-4F65-AEB6-88220336BC64}"/>
    <cellStyle name="Normal 2 4 2 4 2" xfId="1290" xr:uid="{95B50DB0-CE4F-436C-801F-CAD1F1CF6C65}"/>
    <cellStyle name="Normal 2 4 2 4 2 2" xfId="2873" xr:uid="{6AE90A41-34A2-4E82-8DAF-9F7FC4F89BBD}"/>
    <cellStyle name="Normal 2 4 2 4 2 2 2" xfId="9586" xr:uid="{54A2D8B8-CDEB-4004-A251-6B1EE1B717BF}"/>
    <cellStyle name="Normal 2 4 2 4 2 2 2 2" xfId="16279" xr:uid="{67FEAFCD-E5BB-4404-BF28-174562B39ED0}"/>
    <cellStyle name="Normal 2 4 2 4 2 2 3" xfId="12872" xr:uid="{078E9398-FA73-467A-A364-96A4B5907D41}"/>
    <cellStyle name="Normal 2 4 2 4 2 2 4" xfId="6179" xr:uid="{0F03AB0C-5842-4533-91C2-2540BC04127D}"/>
    <cellStyle name="Normal 2 4 2 4 2 3" xfId="8003" xr:uid="{971795FA-2BA2-401F-9798-7EE955440AAB}"/>
    <cellStyle name="Normal 2 4 2 4 2 3 2" xfId="14696" xr:uid="{992C1BE6-43A7-43FA-B596-8264F4B8B180}"/>
    <cellStyle name="Normal 2 4 2 4 2 4" xfId="11289" xr:uid="{488C3601-C04C-4EDC-99D2-C0B243713493}"/>
    <cellStyle name="Normal 2 4 2 4 2 5" xfId="4596" xr:uid="{D3FC3172-4CC7-4BD0-905B-3F559500D7E6}"/>
    <cellStyle name="Normal 2 4 2 4 3" xfId="2193" xr:uid="{A7A5FB02-01E4-4C2B-8022-375169E8A18D}"/>
    <cellStyle name="Normal 2 4 2 4 3 2" xfId="8906" xr:uid="{56473476-8111-4A9E-8D3E-C57BB26D6F54}"/>
    <cellStyle name="Normal 2 4 2 4 3 2 2" xfId="15599" xr:uid="{133BFA12-B89B-4402-8B15-7D9A01727BE5}"/>
    <cellStyle name="Normal 2 4 2 4 3 3" xfId="12192" xr:uid="{DDE816C8-8EB3-4FA0-82B3-CDFC861BDF48}"/>
    <cellStyle name="Normal 2 4 2 4 3 4" xfId="5499" xr:uid="{C0CE30DE-A374-4159-8C03-F83708423E41}"/>
    <cellStyle name="Normal 2 4 2 4 4" xfId="7323" xr:uid="{282D42F2-6A25-4B33-8E81-894A52247BCE}"/>
    <cellStyle name="Normal 2 4 2 4 4 2" xfId="14016" xr:uid="{3129E7C4-7A4B-4B0B-B65F-D449850D1754}"/>
    <cellStyle name="Normal 2 4 2 4 5" xfId="10609" xr:uid="{01375B64-AA1E-4BED-B344-BC69398B7B8F}"/>
    <cellStyle name="Normal 2 4 2 4 6" xfId="3916" xr:uid="{492F92CF-E38F-4313-88D5-43BA3CF164A7}"/>
    <cellStyle name="Normal 2 4 2 5" xfId="867" xr:uid="{3BE6F6BF-02B5-423D-84C1-4BBF88607535}"/>
    <cellStyle name="Normal 2 4 2 5 2" xfId="1547" xr:uid="{24043074-C49C-4C85-A42A-CE719816B6B7}"/>
    <cellStyle name="Normal 2 4 2 5 2 2" xfId="3130" xr:uid="{FD07FEAC-E9E3-462E-8F30-C0CA83771AD7}"/>
    <cellStyle name="Normal 2 4 2 5 2 2 2" xfId="9843" xr:uid="{85E42E29-F54C-4E5F-9A73-2463C7F63722}"/>
    <cellStyle name="Normal 2 4 2 5 2 2 2 2" xfId="16536" xr:uid="{3033D11B-3DD8-4B72-B73E-BE3EDC16BE72}"/>
    <cellStyle name="Normal 2 4 2 5 2 2 3" xfId="13129" xr:uid="{940A7F2F-6F7F-498D-B54A-65703E05C87A}"/>
    <cellStyle name="Normal 2 4 2 5 2 2 4" xfId="6436" xr:uid="{FC498C31-7182-47F6-B14C-A0DA1A4929E5}"/>
    <cellStyle name="Normal 2 4 2 5 2 3" xfId="8260" xr:uid="{44F0F9F2-74CF-4C39-8FB3-E4CC9BAFB38E}"/>
    <cellStyle name="Normal 2 4 2 5 2 3 2" xfId="14953" xr:uid="{C803B38D-F37C-4BB8-91E9-A11E17CCAE43}"/>
    <cellStyle name="Normal 2 4 2 5 2 4" xfId="11546" xr:uid="{021DB1FC-459C-415B-91A1-CC84D4BCABC3}"/>
    <cellStyle name="Normal 2 4 2 5 2 5" xfId="4853" xr:uid="{82AAC7A2-F27A-4292-BD90-497129DFED1F}"/>
    <cellStyle name="Normal 2 4 2 5 3" xfId="2450" xr:uid="{6CA7C1DC-A4AC-48AB-9631-F921291B5BBC}"/>
    <cellStyle name="Normal 2 4 2 5 3 2" xfId="9163" xr:uid="{5FF84B9F-9DBD-4AEF-9EEF-5BF22A593A98}"/>
    <cellStyle name="Normal 2 4 2 5 3 2 2" xfId="15856" xr:uid="{E0544254-BC34-4FAE-A8BB-9F3D27A21DA2}"/>
    <cellStyle name="Normal 2 4 2 5 3 3" xfId="12449" xr:uid="{06327903-A41C-41A4-A14E-3AFA3E3DB20F}"/>
    <cellStyle name="Normal 2 4 2 5 3 4" xfId="5756" xr:uid="{DA2B8A5D-FADD-4FFE-9399-0EAA90FDA633}"/>
    <cellStyle name="Normal 2 4 2 5 4" xfId="7580" xr:uid="{788E1B25-88CF-48BF-94DA-34F52DEE1292}"/>
    <cellStyle name="Normal 2 4 2 5 4 2" xfId="14273" xr:uid="{4164D842-5848-4EB6-BCCF-B4156A8816DA}"/>
    <cellStyle name="Normal 2 4 2 5 5" xfId="10866" xr:uid="{290417BF-053F-4CD7-988C-6CAA15E40CDA}"/>
    <cellStyle name="Normal 2 4 2 5 6" xfId="4173" xr:uid="{2FF3BEB9-A963-4F48-BC8E-3BE0EC96CBFA}"/>
    <cellStyle name="Normal 2 4 2 6" xfId="527" xr:uid="{2FA6A98C-54B3-4CA2-A9B9-CD72F547DDEA}"/>
    <cellStyle name="Normal 2 4 2 6 2" xfId="1207" xr:uid="{96F69E56-9D0A-414E-8987-96FBFFA04054}"/>
    <cellStyle name="Normal 2 4 2 6 2 2" xfId="2790" xr:uid="{CF957E6C-AA84-4B18-8880-12DDA249AB65}"/>
    <cellStyle name="Normal 2 4 2 6 2 2 2" xfId="9503" xr:uid="{BC033612-724B-406D-ABD0-5D2BAA49F90C}"/>
    <cellStyle name="Normal 2 4 2 6 2 2 2 2" xfId="16196" xr:uid="{88CA8842-CB56-4D35-9CEE-7C93E1F26B64}"/>
    <cellStyle name="Normal 2 4 2 6 2 2 3" xfId="12789" xr:uid="{260F1AB8-74F0-4E86-AA31-8B9604FB2BDC}"/>
    <cellStyle name="Normal 2 4 2 6 2 2 4" xfId="6096" xr:uid="{FB7A3B27-0BB5-4340-A2C4-D79B60046402}"/>
    <cellStyle name="Normal 2 4 2 6 2 3" xfId="7920" xr:uid="{421F24D1-9471-4592-8C61-D7D2A9372F5A}"/>
    <cellStyle name="Normal 2 4 2 6 2 3 2" xfId="14613" xr:uid="{CE5B98AE-9C44-45B5-A1F3-144515857CC5}"/>
    <cellStyle name="Normal 2 4 2 6 2 4" xfId="11206" xr:uid="{3CDF012C-D24A-4385-8CA8-5E8502AAF611}"/>
    <cellStyle name="Normal 2 4 2 6 2 5" xfId="4513" xr:uid="{BB1B86E8-657A-4780-B0B8-13924B0A7352}"/>
    <cellStyle name="Normal 2 4 2 6 3" xfId="2110" xr:uid="{F3CB980D-A86A-4000-A81B-B63EBC14157A}"/>
    <cellStyle name="Normal 2 4 2 6 3 2" xfId="8823" xr:uid="{ADE14EC4-A5E9-4A8D-BEFA-283B4660CB4C}"/>
    <cellStyle name="Normal 2 4 2 6 3 2 2" xfId="15516" xr:uid="{3F326B20-5CEF-42A7-BE06-A18B69B53411}"/>
    <cellStyle name="Normal 2 4 2 6 3 3" xfId="12109" xr:uid="{A7F9055F-E329-4F2C-B4F8-01A4E7F84160}"/>
    <cellStyle name="Normal 2 4 2 6 3 4" xfId="5416" xr:uid="{54D9D297-914B-4F3D-AD32-1122796C7BE8}"/>
    <cellStyle name="Normal 2 4 2 6 4" xfId="7240" xr:uid="{7AE32D0F-0BB1-47AC-94EA-FFA2033CFD71}"/>
    <cellStyle name="Normal 2 4 2 6 4 2" xfId="13933" xr:uid="{16C1AD9E-64B0-4823-9D80-746557BE5234}"/>
    <cellStyle name="Normal 2 4 2 6 5" xfId="10526" xr:uid="{0BDF46B0-92CE-4873-AB2F-FB18580BDBB2}"/>
    <cellStyle name="Normal 2 4 2 6 6" xfId="3833" xr:uid="{D4E32B13-12B1-4C8B-ADEB-F2A6D885106A}"/>
    <cellStyle name="Normal 2 4 2 7" xfId="456" xr:uid="{19843B62-B36C-44FA-86AC-BBCC1034F05A}"/>
    <cellStyle name="Normal 2 4 2 7 2" xfId="2039" xr:uid="{58DA5CC8-58B7-4D7A-B2F5-874580EFCDB2}"/>
    <cellStyle name="Normal 2 4 2 7 2 2" xfId="8752" xr:uid="{E5BF5886-FE66-4D74-B7C6-282EB8BDA068}"/>
    <cellStyle name="Normal 2 4 2 7 2 2 2" xfId="15445" xr:uid="{2FC7F17E-6F62-4257-8201-E11695DD24FC}"/>
    <cellStyle name="Normal 2 4 2 7 2 3" xfId="12038" xr:uid="{45500DA0-9A0C-4B2A-A792-D0B6C70F6264}"/>
    <cellStyle name="Normal 2 4 2 7 2 4" xfId="5345" xr:uid="{0C198CC6-B028-4A02-84DD-2EAB71E338CF}"/>
    <cellStyle name="Normal 2 4 2 7 3" xfId="7169" xr:uid="{D804B43F-9EA9-4D99-B608-F21F1E759169}"/>
    <cellStyle name="Normal 2 4 2 7 3 2" xfId="13862" xr:uid="{0DA4D8FD-BF57-4547-A01E-879C9419F7FB}"/>
    <cellStyle name="Normal 2 4 2 7 4" xfId="10455" xr:uid="{4B6C9453-F8DA-416B-B8B1-6EB022C9F882}"/>
    <cellStyle name="Normal 2 4 2 7 5" xfId="3762" xr:uid="{2F45F8CF-6E89-411A-A085-106424E07EAE}"/>
    <cellStyle name="Normal 2 4 2 8" xfId="1136" xr:uid="{9F2DCFFE-4E5B-496F-A37E-B307844C9203}"/>
    <cellStyle name="Normal 2 4 2 8 2" xfId="2719" xr:uid="{1E418A12-CBEF-4C76-995E-8C6247ECA20A}"/>
    <cellStyle name="Normal 2 4 2 8 2 2" xfId="9432" xr:uid="{6A0BCBA7-FF6E-44A2-9B7E-5BC153954DE8}"/>
    <cellStyle name="Normal 2 4 2 8 2 2 2" xfId="16125" xr:uid="{25BEDFE0-31BC-40EC-A2EA-7BA269B5B377}"/>
    <cellStyle name="Normal 2 4 2 8 2 3" xfId="12718" xr:uid="{463A55FC-E3FA-4673-BE0D-658B6869040A}"/>
    <cellStyle name="Normal 2 4 2 8 2 4" xfId="6025" xr:uid="{C5A4FCBC-75B4-4020-BE35-337C84F74765}"/>
    <cellStyle name="Normal 2 4 2 8 3" xfId="7849" xr:uid="{8C089091-FA78-42C4-9AF5-BD627A971A74}"/>
    <cellStyle name="Normal 2 4 2 8 3 2" xfId="14542" xr:uid="{636CE938-4310-4028-9194-F0EE53D432A0}"/>
    <cellStyle name="Normal 2 4 2 8 4" xfId="11135" xr:uid="{329E5312-33ED-4C88-933C-4AD3B0C08F3C}"/>
    <cellStyle name="Normal 2 4 2 8 5" xfId="4442" xr:uid="{A4EAD845-F863-4991-A5BF-EF1B1EEB32A6}"/>
    <cellStyle name="Normal 2 4 2 9" xfId="342" xr:uid="{E2FA0A05-813C-4071-A69B-EBBC3F68CE3E}"/>
    <cellStyle name="Normal 2 4 2 9 2" xfId="1925" xr:uid="{160E84DC-BFA1-4FE8-9D03-00A34B0A5FAE}"/>
    <cellStyle name="Normal 2 4 2 9 2 2" xfId="8638" xr:uid="{879E5620-352A-45F6-B60C-A25D141BD85E}"/>
    <cellStyle name="Normal 2 4 2 9 2 2 2" xfId="15331" xr:uid="{0880439B-741F-4F0E-9D4F-4DACF7A567AE}"/>
    <cellStyle name="Normal 2 4 2 9 2 3" xfId="11924" xr:uid="{E61CCA16-BBF7-4387-AB46-2216F73A112F}"/>
    <cellStyle name="Normal 2 4 2 9 2 4" xfId="5231" xr:uid="{AE06ED53-27B7-485D-B08F-3EF2A812EBC8}"/>
    <cellStyle name="Normal 2 4 2 9 3" xfId="7055" xr:uid="{B135CD76-9730-49AF-880F-88D224C2A79F}"/>
    <cellStyle name="Normal 2 4 2 9 3 2" xfId="13748" xr:uid="{91E32051-FED2-4950-874B-DDC871B6DF67}"/>
    <cellStyle name="Normal 2 4 2 9 4" xfId="10341" xr:uid="{AABC1756-07A3-4562-999B-C351A2C74ECD}"/>
    <cellStyle name="Normal 2 4 2 9 5" xfId="3648" xr:uid="{2BFB0971-D208-4310-8662-429C798E650B}"/>
    <cellStyle name="Normal 2 4 3" xfId="777" xr:uid="{691A83F8-FF75-4C5A-9268-989B80FC1B17}"/>
    <cellStyle name="Normal 2 4 3 2" xfId="1034" xr:uid="{FD6BD6E3-29E9-4CD9-8086-33B196AC8A1A}"/>
    <cellStyle name="Normal 2 4 3 2 2" xfId="1714" xr:uid="{CB772BC8-D538-49D5-899E-39F8AC640B09}"/>
    <cellStyle name="Normal 2 4 3 2 2 2" xfId="3297" xr:uid="{F5FC46BA-74B9-404A-88F6-6041A861F57D}"/>
    <cellStyle name="Normal 2 4 3 2 2 2 2" xfId="10010" xr:uid="{26E1A748-0756-4889-A681-6C7B08A62D12}"/>
    <cellStyle name="Normal 2 4 3 2 2 2 2 2" xfId="16703" xr:uid="{42F98A06-E7C2-4955-A44F-19B7DD4EB2D1}"/>
    <cellStyle name="Normal 2 4 3 2 2 2 3" xfId="13296" xr:uid="{AA7B4B7E-6A3D-471F-8015-C5903AD8AE7D}"/>
    <cellStyle name="Normal 2 4 3 2 2 2 4" xfId="6603" xr:uid="{42118751-A1BA-48E1-BBAA-4F30FC430F41}"/>
    <cellStyle name="Normal 2 4 3 2 2 3" xfId="8427" xr:uid="{68D1DF98-5596-47B3-BD0E-584B2F2F71AA}"/>
    <cellStyle name="Normal 2 4 3 2 2 3 2" xfId="15120" xr:uid="{888FE616-CAF8-4648-BD1F-A80A6C4E700B}"/>
    <cellStyle name="Normal 2 4 3 2 2 4" xfId="11713" xr:uid="{E8B24196-7AA1-4E5B-A6F4-9B560CD75DBD}"/>
    <cellStyle name="Normal 2 4 3 2 2 5" xfId="5020" xr:uid="{FA4E1D1D-8B7E-4CBE-8E5A-187F41B9263E}"/>
    <cellStyle name="Normal 2 4 3 2 3" xfId="2617" xr:uid="{6C7018B9-E53A-4BDC-A36D-0AAAF8A13E1C}"/>
    <cellStyle name="Normal 2 4 3 2 3 2" xfId="9330" xr:uid="{2D2E3344-45C1-415F-AA89-FF9B4CBDE777}"/>
    <cellStyle name="Normal 2 4 3 2 3 2 2" xfId="16023" xr:uid="{3B55B131-39D5-4438-9411-0CC3187BBC59}"/>
    <cellStyle name="Normal 2 4 3 2 3 3" xfId="12616" xr:uid="{3FF8D4DB-9C5C-4E0D-83F4-B7E38064D708}"/>
    <cellStyle name="Normal 2 4 3 2 3 4" xfId="5923" xr:uid="{E62BC0EB-4B81-424A-91D1-4CDFB49E2CD8}"/>
    <cellStyle name="Normal 2 4 3 2 4" xfId="7747" xr:uid="{316B7C17-5A4A-4C52-9161-236904EC99F3}"/>
    <cellStyle name="Normal 2 4 3 2 4 2" xfId="14440" xr:uid="{B42209E6-B704-4B43-A38F-616F7EE8EA38}"/>
    <cellStyle name="Normal 2 4 3 2 5" xfId="11033" xr:uid="{C5CA14DC-7394-48F6-AC28-362BD496C1C5}"/>
    <cellStyle name="Normal 2 4 3 2 6" xfId="4340" xr:uid="{1C56DB54-C807-4217-85B3-F5DAA96B982B}"/>
    <cellStyle name="Normal 2 4 3 3" xfId="1457" xr:uid="{04B568AF-907B-44F3-8E64-3517FF7CCE03}"/>
    <cellStyle name="Normal 2 4 3 3 2" xfId="3040" xr:uid="{604731CB-8D55-4968-8D90-CD6F1B435CB6}"/>
    <cellStyle name="Normal 2 4 3 3 2 2" xfId="9753" xr:uid="{A784823F-EFCF-4FC1-ADAB-9332C66B83F6}"/>
    <cellStyle name="Normal 2 4 3 3 2 2 2" xfId="16446" xr:uid="{95438CDB-F713-4A21-B5E5-D48CCBD756B8}"/>
    <cellStyle name="Normal 2 4 3 3 2 3" xfId="13039" xr:uid="{6D5D08FC-BA2D-4E85-81C1-9ADBB789CAB5}"/>
    <cellStyle name="Normal 2 4 3 3 2 4" xfId="6346" xr:uid="{6FF4AE9B-3998-476A-86E1-F22843B3F703}"/>
    <cellStyle name="Normal 2 4 3 3 3" xfId="8170" xr:uid="{CCFA1B9E-9938-4173-A1AE-A3C734D92D22}"/>
    <cellStyle name="Normal 2 4 3 3 3 2" xfId="14863" xr:uid="{B0753D3E-1EA6-4C04-BAFB-FD39E40DA0D9}"/>
    <cellStyle name="Normal 2 4 3 3 4" xfId="11456" xr:uid="{4086FF77-5EC6-4CCE-AF8E-E8CEE5CB56BA}"/>
    <cellStyle name="Normal 2 4 3 3 5" xfId="4763" xr:uid="{388541E7-7C55-474B-AD9E-6C107C6485A3}"/>
    <cellStyle name="Normal 2 4 3 4" xfId="2360" xr:uid="{1C1344B4-7F89-4B04-B8C4-EDCBD2D8D97D}"/>
    <cellStyle name="Normal 2 4 3 4 2" xfId="9073" xr:uid="{C21CB29B-B6F5-4585-A68B-591D8E9ED7CA}"/>
    <cellStyle name="Normal 2 4 3 4 2 2" xfId="15766" xr:uid="{C90DB3CC-F700-4DF9-B1F0-C1AEE5F86986}"/>
    <cellStyle name="Normal 2 4 3 4 3" xfId="12359" xr:uid="{949F9B9B-25A0-4156-80C8-F2B4FF6F71C9}"/>
    <cellStyle name="Normal 2 4 3 4 4" xfId="5666" xr:uid="{26FFB115-770C-437C-A760-A3A5EF7D7B4B}"/>
    <cellStyle name="Normal 2 4 3 5" xfId="7490" xr:uid="{04DC07B2-AAB6-452C-9CB6-E31840E42977}"/>
    <cellStyle name="Normal 2 4 3 5 2" xfId="14183" xr:uid="{D7D77761-1B13-4199-8170-1E6913CB1206}"/>
    <cellStyle name="Normal 2 4 3 6" xfId="10776" xr:uid="{1F49CA1A-08FA-42DD-9EA8-915F15DBAB4B}"/>
    <cellStyle name="Normal 2 4 3 7" xfId="4083" xr:uid="{0306B259-06C6-485D-9625-C35C8EE7C575}"/>
    <cellStyle name="Normal 2 4 4" xfId="774" xr:uid="{2FEC1126-7EC0-4F90-8365-D3FF16C2683F}"/>
    <cellStyle name="Normal 2 4 4 2" xfId="1031" xr:uid="{D35E74F8-43D1-4118-B55F-30924813A751}"/>
    <cellStyle name="Normal 2 4 4 2 2" xfId="1711" xr:uid="{7A352B0C-6CC8-43B0-87A7-4A24B8D2FE12}"/>
    <cellStyle name="Normal 2 4 4 2 2 2" xfId="3294" xr:uid="{9CFE8B38-B2BB-4EB4-9733-E85AA44A007E}"/>
    <cellStyle name="Normal 2 4 4 2 2 2 2" xfId="10007" xr:uid="{A888A013-4B71-422C-A7C3-9F566179C039}"/>
    <cellStyle name="Normal 2 4 4 2 2 2 2 2" xfId="16700" xr:uid="{03175B1A-44AB-4D76-A357-E4FDA118D8AE}"/>
    <cellStyle name="Normal 2 4 4 2 2 2 3" xfId="13293" xr:uid="{31A232E9-9139-4E6C-883F-DBEC0B1BA946}"/>
    <cellStyle name="Normal 2 4 4 2 2 2 4" xfId="6600" xr:uid="{6747F94A-41F5-4ACA-886A-9237B5468A06}"/>
    <cellStyle name="Normal 2 4 4 2 2 3" xfId="8424" xr:uid="{F2DB9C7F-C8B1-4CB5-BEED-4A84F49E68DA}"/>
    <cellStyle name="Normal 2 4 4 2 2 3 2" xfId="15117" xr:uid="{7028B057-97EA-4EE5-B254-103B08C4BCCB}"/>
    <cellStyle name="Normal 2 4 4 2 2 4" xfId="11710" xr:uid="{73EA324F-2A84-47F6-A2C4-0C9F2CCCE308}"/>
    <cellStyle name="Normal 2 4 4 2 2 5" xfId="5017" xr:uid="{38B90603-4075-40F3-8F73-734ADD2BFF64}"/>
    <cellStyle name="Normal 2 4 4 2 3" xfId="2614" xr:uid="{AB16286C-A5BA-468B-9039-76273B71A70C}"/>
    <cellStyle name="Normal 2 4 4 2 3 2" xfId="9327" xr:uid="{94CA9C62-FBB8-4273-9007-0D2BFD1225A4}"/>
    <cellStyle name="Normal 2 4 4 2 3 2 2" xfId="16020" xr:uid="{E1C0622D-BDCB-425A-A0CF-0C9276151198}"/>
    <cellStyle name="Normal 2 4 4 2 3 3" xfId="12613" xr:uid="{0D702F10-BF27-477E-8F95-A792B76970B6}"/>
    <cellStyle name="Normal 2 4 4 2 3 4" xfId="5920" xr:uid="{BF552A4F-362A-4207-B0E5-A849921A87EA}"/>
    <cellStyle name="Normal 2 4 4 2 4" xfId="7744" xr:uid="{9332B992-0EAC-40E6-A02B-C4FE1B1EF60C}"/>
    <cellStyle name="Normal 2 4 4 2 4 2" xfId="14437" xr:uid="{F526A182-47A9-4E23-A012-12E034ACC403}"/>
    <cellStyle name="Normal 2 4 4 2 5" xfId="11030" xr:uid="{7F640BB2-951D-4F93-A70D-E4253143CEC5}"/>
    <cellStyle name="Normal 2 4 4 2 6" xfId="4337" xr:uid="{4247456A-42FD-41D7-B124-A75150E06083}"/>
    <cellStyle name="Normal 2 4 4 3" xfId="1454" xr:uid="{F3FE2BAD-602A-475C-AA7A-CA6662582C90}"/>
    <cellStyle name="Normal 2 4 4 3 2" xfId="3037" xr:uid="{8BF6743C-2DE5-4D77-800D-F20EF99C7F34}"/>
    <cellStyle name="Normal 2 4 4 3 2 2" xfId="9750" xr:uid="{1E90955B-300B-4128-BFB7-FD408C8C3ACA}"/>
    <cellStyle name="Normal 2 4 4 3 2 2 2" xfId="16443" xr:uid="{19D5A3D1-86B4-47FF-A875-A85F57042BCC}"/>
    <cellStyle name="Normal 2 4 4 3 2 3" xfId="13036" xr:uid="{09B232A4-0C07-478C-A7F1-FA3BB3941923}"/>
    <cellStyle name="Normal 2 4 4 3 2 4" xfId="6343" xr:uid="{7ED0CFD0-B927-46C1-86BF-C4B16FA62AD0}"/>
    <cellStyle name="Normal 2 4 4 3 3" xfId="8167" xr:uid="{07F21E8A-8733-4DF4-A7D2-7E8AAEBB88F7}"/>
    <cellStyle name="Normal 2 4 4 3 3 2" xfId="14860" xr:uid="{2F48262A-0E22-444C-B4A5-00A0F9E1A954}"/>
    <cellStyle name="Normal 2 4 4 3 4" xfId="11453" xr:uid="{61957455-F88F-472A-9218-DDD87EA8FAAE}"/>
    <cellStyle name="Normal 2 4 4 3 5" xfId="4760" xr:uid="{B96C4614-2D34-432B-8E34-42D9C5A5B281}"/>
    <cellStyle name="Normal 2 4 4 4" xfId="2357" xr:uid="{A9686894-A3E0-4E38-8FCA-943EE76EC6F8}"/>
    <cellStyle name="Normal 2 4 4 4 2" xfId="9070" xr:uid="{68DF85EB-DE6C-4AA8-91D1-662586BBBADA}"/>
    <cellStyle name="Normal 2 4 4 4 2 2" xfId="15763" xr:uid="{639DD283-80B1-4E04-BAAB-2CB8BDA65403}"/>
    <cellStyle name="Normal 2 4 4 4 3" xfId="12356" xr:uid="{7BB75ADD-7B65-465B-9CE1-57C95D9C4664}"/>
    <cellStyle name="Normal 2 4 4 4 4" xfId="5663" xr:uid="{51A3D226-958F-4264-9D73-DEEFC9AAE5A0}"/>
    <cellStyle name="Normal 2 4 4 5" xfId="7487" xr:uid="{A9D57614-07CA-455A-AA13-DE5FEBD5392F}"/>
    <cellStyle name="Normal 2 4 4 5 2" xfId="14180" xr:uid="{600DADEB-7F57-4A68-A7CD-5ECF24310A9D}"/>
    <cellStyle name="Normal 2 4 4 6" xfId="10773" xr:uid="{61230B5F-94EB-4EA1-97FC-E8F946D087AB}"/>
    <cellStyle name="Normal 2 4 4 7" xfId="4080" xr:uid="{647718A9-2CF7-49F5-B713-1E0F795CEA43}"/>
    <cellStyle name="Normal 2 4 5" xfId="584" xr:uid="{3A6A7F8D-E87F-485F-956B-BF9DF1F1E8CE}"/>
    <cellStyle name="Normal 2 4 5 2" xfId="1264" xr:uid="{45A3DAA5-8F06-4832-87B7-3CBB3FEA72F0}"/>
    <cellStyle name="Normal 2 4 5 2 2" xfId="2847" xr:uid="{1DF05DB1-86A6-4957-B8B4-AECB52E657B0}"/>
    <cellStyle name="Normal 2 4 5 2 2 2" xfId="9560" xr:uid="{2DD27F72-9C35-4221-944F-81DE9407FEBC}"/>
    <cellStyle name="Normal 2 4 5 2 2 2 2" xfId="16253" xr:uid="{A3C03CAE-F602-4B4B-97E2-2B73893C1000}"/>
    <cellStyle name="Normal 2 4 5 2 2 3" xfId="12846" xr:uid="{CB29C706-34AA-4432-9B10-8F3A00E9399A}"/>
    <cellStyle name="Normal 2 4 5 2 2 4" xfId="6153" xr:uid="{0E5F7E34-67EB-48CC-B292-01D8D2A7D641}"/>
    <cellStyle name="Normal 2 4 5 2 3" xfId="7977" xr:uid="{EF95D456-C722-4706-83C9-BAD88AE39102}"/>
    <cellStyle name="Normal 2 4 5 2 3 2" xfId="14670" xr:uid="{BCDF70AE-BAA5-4D09-A83D-A29DE9B30DC8}"/>
    <cellStyle name="Normal 2 4 5 2 4" xfId="11263" xr:uid="{23261B32-542B-4F4D-BE82-A96BD9F60818}"/>
    <cellStyle name="Normal 2 4 5 2 5" xfId="4570" xr:uid="{34F0D453-3B49-4F6A-AC7C-B56342BBBD63}"/>
    <cellStyle name="Normal 2 4 5 3" xfId="2167" xr:uid="{BDD5ED72-9584-42AD-A19B-7CCBC2CECEC0}"/>
    <cellStyle name="Normal 2 4 5 3 2" xfId="8880" xr:uid="{EFE52106-8DE3-469E-80D2-81EDB8B0DB81}"/>
    <cellStyle name="Normal 2 4 5 3 2 2" xfId="15573" xr:uid="{709A366E-F898-4B7C-AE83-D79BFA9DF056}"/>
    <cellStyle name="Normal 2 4 5 3 3" xfId="12166" xr:uid="{FD479094-6FF2-4ED8-96D5-F88AB62BDF8F}"/>
    <cellStyle name="Normal 2 4 5 3 4" xfId="5473" xr:uid="{203EAA38-F21E-4F96-B4A7-3538892FC6E2}"/>
    <cellStyle name="Normal 2 4 5 4" xfId="7297" xr:uid="{4448DE54-21CE-4F5D-9E75-22CAE5B4D984}"/>
    <cellStyle name="Normal 2 4 5 4 2" xfId="13990" xr:uid="{A6D9BD51-BF6E-4E48-88B5-1B11E5D4D985}"/>
    <cellStyle name="Normal 2 4 5 5" xfId="10583" xr:uid="{01A6A663-566E-4032-B557-A0E0D5E97DB1}"/>
    <cellStyle name="Normal 2 4 5 6" xfId="3890" xr:uid="{2409B0EE-200C-4B98-884A-35821E221861}"/>
    <cellStyle name="Normal 2 4 6" xfId="841" xr:uid="{3586B77F-C7D1-4E34-870D-9B819474C4AB}"/>
    <cellStyle name="Normal 2 4 6 2" xfId="1521" xr:uid="{90D7AA46-BED5-4C40-B11B-299CEACB0E63}"/>
    <cellStyle name="Normal 2 4 6 2 2" xfId="3104" xr:uid="{9929CD9B-300C-455F-B163-3EECACE544D9}"/>
    <cellStyle name="Normal 2 4 6 2 2 2" xfId="9817" xr:uid="{F8347FA8-BC4D-400C-A974-6ECFFD3502B0}"/>
    <cellStyle name="Normal 2 4 6 2 2 2 2" xfId="16510" xr:uid="{1A417E37-1A14-4EAD-BFFB-3B5B1CB908DC}"/>
    <cellStyle name="Normal 2 4 6 2 2 3" xfId="13103" xr:uid="{923C06D3-C9E6-4601-89A7-F9EADB3B5F70}"/>
    <cellStyle name="Normal 2 4 6 2 2 4" xfId="6410" xr:uid="{CC91A665-2C7E-4271-A29F-675978C789EB}"/>
    <cellStyle name="Normal 2 4 6 2 3" xfId="8234" xr:uid="{AA7AC07D-5BC6-429E-B727-08447CE1B931}"/>
    <cellStyle name="Normal 2 4 6 2 3 2" xfId="14927" xr:uid="{362220B2-3D1D-48F2-B87B-CA74D674702E}"/>
    <cellStyle name="Normal 2 4 6 2 4" xfId="11520" xr:uid="{27C6343F-0E75-4858-82FF-B01FC9EBC5A6}"/>
    <cellStyle name="Normal 2 4 6 2 5" xfId="4827" xr:uid="{BFB99544-F71E-4161-BD23-E8664CE1D254}"/>
    <cellStyle name="Normal 2 4 6 3" xfId="2424" xr:uid="{98658177-B675-4FD4-9AB6-A90FA5C265C5}"/>
    <cellStyle name="Normal 2 4 6 3 2" xfId="9137" xr:uid="{3E463C2C-D636-454B-BEBA-6E44A594E4B5}"/>
    <cellStyle name="Normal 2 4 6 3 2 2" xfId="15830" xr:uid="{97B8F659-9CF9-4CEB-8F73-9D3AD685BDE9}"/>
    <cellStyle name="Normal 2 4 6 3 3" xfId="12423" xr:uid="{51418862-A974-46F6-9CEE-4BA21F0400C0}"/>
    <cellStyle name="Normal 2 4 6 3 4" xfId="5730" xr:uid="{C1CA6133-DF9E-45DC-B16C-11F7A96A986B}"/>
    <cellStyle name="Normal 2 4 6 4" xfId="7554" xr:uid="{E0446790-32E5-41B6-9DD8-C5C1DFF54015}"/>
    <cellStyle name="Normal 2 4 6 4 2" xfId="14247" xr:uid="{B1223B0C-1B71-4FD7-A084-78314782CB74}"/>
    <cellStyle name="Normal 2 4 6 5" xfId="10840" xr:uid="{CC6DC752-4005-4F91-ACA0-82460312E937}"/>
    <cellStyle name="Normal 2 4 6 6" xfId="4147" xr:uid="{96A62978-A972-460D-A3F6-6F946149359E}"/>
    <cellStyle name="Normal 2 4 7" xfId="501" xr:uid="{EA1B2C9E-1B74-4D8B-9C53-9A62ADD7FB17}"/>
    <cellStyle name="Normal 2 4 7 2" xfId="1181" xr:uid="{901D064C-B3AC-4B5F-8797-310AA0EDE796}"/>
    <cellStyle name="Normal 2 4 7 2 2" xfId="2764" xr:uid="{C0474677-8564-4336-BB98-A472E1F38B41}"/>
    <cellStyle name="Normal 2 4 7 2 2 2" xfId="9477" xr:uid="{3A32A5E9-D1B3-45A4-9E5F-8D00F739D96D}"/>
    <cellStyle name="Normal 2 4 7 2 2 2 2" xfId="16170" xr:uid="{D42BF925-7966-4547-8622-720B8604DAFF}"/>
    <cellStyle name="Normal 2 4 7 2 2 3" xfId="12763" xr:uid="{B771E7D0-07EB-4A60-9A1E-4FB1B80B65FD}"/>
    <cellStyle name="Normal 2 4 7 2 2 4" xfId="6070" xr:uid="{A22C00F6-85E3-4E71-8BCD-4C540845D9B4}"/>
    <cellStyle name="Normal 2 4 7 2 3" xfId="7894" xr:uid="{1FD4BE82-90F1-464D-B74F-4B06EBFE5F05}"/>
    <cellStyle name="Normal 2 4 7 2 3 2" xfId="14587" xr:uid="{3C0A4A1C-6642-4E80-901F-901C31EBEE4D}"/>
    <cellStyle name="Normal 2 4 7 2 4" xfId="11180" xr:uid="{5AD8A6E5-4011-46CD-AC22-1F5E4CE79FAC}"/>
    <cellStyle name="Normal 2 4 7 2 5" xfId="4487" xr:uid="{B9AFAC96-887A-4D96-94A6-C469C0993494}"/>
    <cellStyle name="Normal 2 4 7 3" xfId="2084" xr:uid="{FBBC777A-F781-44BC-9A81-9099A0EA9EC7}"/>
    <cellStyle name="Normal 2 4 7 3 2" xfId="8797" xr:uid="{AC783746-59D4-400C-B19C-147DE2D2947E}"/>
    <cellStyle name="Normal 2 4 7 3 2 2" xfId="15490" xr:uid="{9AFE5FFC-440A-4CBE-BEE7-CEF8507D65F7}"/>
    <cellStyle name="Normal 2 4 7 3 3" xfId="12083" xr:uid="{21E1E752-61F1-4B4A-B062-76EB363E5AFB}"/>
    <cellStyle name="Normal 2 4 7 3 4" xfId="5390" xr:uid="{D4D47610-E396-4473-837A-F480A990A8FB}"/>
    <cellStyle name="Normal 2 4 7 4" xfId="7214" xr:uid="{5F478052-4EB7-40E0-B8BB-B49F8B3677F1}"/>
    <cellStyle name="Normal 2 4 7 4 2" xfId="13907" xr:uid="{B02306BB-A6A2-4CB8-958F-60997B8521E7}"/>
    <cellStyle name="Normal 2 4 7 5" xfId="10500" xr:uid="{A308EE83-E63F-45F9-8031-5CB392DE10E6}"/>
    <cellStyle name="Normal 2 4 7 6" xfId="3807" xr:uid="{E6D97563-5049-4390-B9AB-2A724E1DCC1D}"/>
    <cellStyle name="Normal 2 4 8" xfId="455" xr:uid="{6EBB4A95-64E8-4036-B838-261B267B9C84}"/>
    <cellStyle name="Normal 2 4 8 2" xfId="2038" xr:uid="{F5148212-D177-406A-BD5F-70FEA97AAD27}"/>
    <cellStyle name="Normal 2 4 8 2 2" xfId="8751" xr:uid="{976D0E4A-FBEC-40E7-91D3-6AE939C645E0}"/>
    <cellStyle name="Normal 2 4 8 2 2 2" xfId="15444" xr:uid="{1C4D137B-94EE-4B2E-9DAA-EA4DC2202791}"/>
    <cellStyle name="Normal 2 4 8 2 3" xfId="12037" xr:uid="{D2BF826F-2607-4EE0-97D7-C398C191A9DD}"/>
    <cellStyle name="Normal 2 4 8 2 4" xfId="5344" xr:uid="{B3D3EFC6-38DB-4981-A48C-70FEA5CD3D7F}"/>
    <cellStyle name="Normal 2 4 8 3" xfId="7168" xr:uid="{0DF11CB5-7462-43C8-AD3D-50C01A69FD3B}"/>
    <cellStyle name="Normal 2 4 8 3 2" xfId="13861" xr:uid="{C377C5E6-4EDD-4A2B-AC87-9B177B5F6A12}"/>
    <cellStyle name="Normal 2 4 8 4" xfId="10454" xr:uid="{01FE380B-E12C-4A6B-A251-103D4BF710B5}"/>
    <cellStyle name="Normal 2 4 8 5" xfId="3761" xr:uid="{237F5EB6-603D-4717-8F48-24541228A4BA}"/>
    <cellStyle name="Normal 2 4 9" xfId="1135" xr:uid="{F09530BE-D2BA-4497-956B-C9B8D8D56993}"/>
    <cellStyle name="Normal 2 4 9 2" xfId="2718" xr:uid="{6140EEE2-F955-40F1-93CC-08C9C1C2387A}"/>
    <cellStyle name="Normal 2 4 9 2 2" xfId="9431" xr:uid="{F05EA925-ECCE-4480-A97A-D66E6D77DC05}"/>
    <cellStyle name="Normal 2 4 9 2 2 2" xfId="16124" xr:uid="{BCC1A968-F7E3-4446-A039-1AD997C903A4}"/>
    <cellStyle name="Normal 2 4 9 2 3" xfId="12717" xr:uid="{54197C2C-0877-4371-AA66-EC64FC054530}"/>
    <cellStyle name="Normal 2 4 9 2 4" xfId="6024" xr:uid="{02B909B7-185C-4D34-8709-83B6F854DB55}"/>
    <cellStyle name="Normal 2 4 9 3" xfId="7848" xr:uid="{A9D1DC5A-50DB-4F37-A3BE-B54E48FFF730}"/>
    <cellStyle name="Normal 2 4 9 3 2" xfId="14541" xr:uid="{5A26B8A6-3508-4366-8254-104EB4587C19}"/>
    <cellStyle name="Normal 2 4 9 4" xfId="11134" xr:uid="{2DF6A33F-933F-4B1B-B6FB-651D327824D1}"/>
    <cellStyle name="Normal 2 4 9 5" xfId="4441" xr:uid="{98B52976-C00B-4BE7-9652-C810910730D5}"/>
    <cellStyle name="Normal 3" xfId="51" xr:uid="{C095C15B-A12F-4262-B39B-5CE7B23DBF55}"/>
    <cellStyle name="Normal 3 10" xfId="1137" xr:uid="{0EF5AAAB-5C49-4601-AFED-8E2C66734A85}"/>
    <cellStyle name="Normal 3 10 2" xfId="2720" xr:uid="{0349E6BB-2FA4-44C4-AEBA-E188942C2245}"/>
    <cellStyle name="Normal 3 10 2 2" xfId="9433" xr:uid="{4B0D6A19-95E5-4569-99F2-5493A057421E}"/>
    <cellStyle name="Normal 3 10 2 2 2" xfId="16126" xr:uid="{11C7954B-0DA1-47BB-8364-2C9D890C6185}"/>
    <cellStyle name="Normal 3 10 2 3" xfId="12719" xr:uid="{FF146981-C0A0-4E78-9EA7-71B994BF5FFF}"/>
    <cellStyle name="Normal 3 10 2 4" xfId="6026" xr:uid="{631DFF18-1DEC-4A27-A17D-FB6DB0D4E70A}"/>
    <cellStyle name="Normal 3 10 3" xfId="7850" xr:uid="{B8ADFDC4-16C7-4F2B-BC1A-630BF8D841F4}"/>
    <cellStyle name="Normal 3 10 3 2" xfId="14543" xr:uid="{4A120D23-D0E3-4D6E-B359-9F169DD79468}"/>
    <cellStyle name="Normal 3 10 4" xfId="11136" xr:uid="{495710F2-8567-404F-A1EF-FD17831D6206}"/>
    <cellStyle name="Normal 3 10 5" xfId="4443" xr:uid="{37FE4B4E-9965-4647-871D-9BD004F034F8}"/>
    <cellStyle name="Normal 3 11" xfId="298" xr:uid="{D481D807-57AD-4685-AF4D-3B28F2257518}"/>
    <cellStyle name="Normal 3 11 2" xfId="1881" xr:uid="{DB463671-D006-4745-A982-31D7D8234870}"/>
    <cellStyle name="Normal 3 11 2 2" xfId="8594" xr:uid="{6F614CC5-3DD6-4651-9F26-10E2E2DD4D57}"/>
    <cellStyle name="Normal 3 11 2 2 2" xfId="15287" xr:uid="{69AFC613-B6B1-4A95-907A-BC4A76C6E8A4}"/>
    <cellStyle name="Normal 3 11 2 3" xfId="11880" xr:uid="{D8A9CA2A-2A31-4C5E-877D-BF1BE02E7D29}"/>
    <cellStyle name="Normal 3 11 2 4" xfId="5187" xr:uid="{D3018FB3-D9C9-4E47-8361-9894F227E20D}"/>
    <cellStyle name="Normal 3 11 3" xfId="7011" xr:uid="{2B09195E-222E-401F-A2B2-89FC71B35971}"/>
    <cellStyle name="Normal 3 11 3 2" xfId="13704" xr:uid="{809AB1F7-C884-4D12-80AF-9389ABEB5686}"/>
    <cellStyle name="Normal 3 11 4" xfId="10297" xr:uid="{C2DBF499-E7F9-464E-99C7-8FCF97985D4E}"/>
    <cellStyle name="Normal 3 11 5" xfId="3604" xr:uid="{2D9E5031-2515-42FA-937E-440183543AB3}"/>
    <cellStyle name="Normal 3 12" xfId="1760" xr:uid="{3CB54978-0AF9-4668-9ADC-B768C5BDFE84}"/>
    <cellStyle name="Normal 3 12 2" xfId="8473" xr:uid="{3EF4E7EF-1149-4F07-BE14-61D5908B0DB5}"/>
    <cellStyle name="Normal 3 12 2 2" xfId="15166" xr:uid="{FE1C75FA-EF37-4620-8137-40FCC9DBB0B2}"/>
    <cellStyle name="Normal 3 12 3" xfId="11759" xr:uid="{24E2F3DE-E273-4E88-A167-A45CCDBC9823}"/>
    <cellStyle name="Normal 3 12 4" xfId="5066" xr:uid="{F27E4456-6CEF-4CEF-96AA-1AB3DF9ED8B6}"/>
    <cellStyle name="Normal 3 13" xfId="3343" xr:uid="{781B8CF6-8178-48C7-996F-1B263233C5BE}"/>
    <cellStyle name="Normal 3 13 2" xfId="10056" xr:uid="{20E392AE-1422-4A19-A619-E1A30F04D0F3}"/>
    <cellStyle name="Normal 3 13 2 2" xfId="16749" xr:uid="{A16AE688-33D3-40BF-82D4-02E630B14726}"/>
    <cellStyle name="Normal 3 13 3" xfId="13342" xr:uid="{A77612FA-F14E-459A-A26E-3DF7DADA96C1}"/>
    <cellStyle name="Normal 3 13 4" xfId="6649" xr:uid="{73B2FEE3-4F49-41FB-9FB0-150BDC8360E1}"/>
    <cellStyle name="Normal 3 14" xfId="177" xr:uid="{6C81BC6B-C193-44C8-BF6E-0E860C70C999}"/>
    <cellStyle name="Normal 3 14 2" xfId="13583" xr:uid="{F3E67921-31AC-495C-8763-81F191F7EF55}"/>
    <cellStyle name="Normal 3 14 3" xfId="6890" xr:uid="{9F73CC77-44B1-4905-B283-44D2C872C2F8}"/>
    <cellStyle name="Normal 3 15" xfId="6770" xr:uid="{8472FBD6-914B-4060-B89A-594D75AD590E}"/>
    <cellStyle name="Normal 3 15 2" xfId="13463" xr:uid="{B9CB17DC-DA4D-49E2-BE4F-C82882643D73}"/>
    <cellStyle name="Normal 3 16" xfId="10176" xr:uid="{FCB729D9-AC9B-48B1-AC93-6F68CEAF57EE}"/>
    <cellStyle name="Normal 3 17" xfId="3483" xr:uid="{DBE59ECC-ABAC-44E1-B6F6-591D6BCA547B}"/>
    <cellStyle name="Normal 3 2" xfId="72" xr:uid="{A6C1B3C2-2E94-4AD2-8524-FF6B455AE4A2}"/>
    <cellStyle name="Normal 3 3" xfId="100" xr:uid="{A6BA80D5-D229-4FAD-9279-A6D30EDD762D}"/>
    <cellStyle name="Normal 3 3 10" xfId="1805" xr:uid="{86D30932-C9BA-446C-939C-A8E23248C1CE}"/>
    <cellStyle name="Normal 3 3 10 2" xfId="8518" xr:uid="{AB463381-5B09-4235-A4C6-1AF2146D3E70}"/>
    <cellStyle name="Normal 3 3 10 2 2" xfId="15211" xr:uid="{9F0FDA9D-6A47-4170-8FE6-18E2ECA44555}"/>
    <cellStyle name="Normal 3 3 10 3" xfId="11804" xr:uid="{2ED30E9D-AE81-4E76-B2C3-3303B0A6A12F}"/>
    <cellStyle name="Normal 3 3 10 4" xfId="5111" xr:uid="{1AA5B19D-30EE-4EF0-A4DD-F8C3CF9F4E6A}"/>
    <cellStyle name="Normal 3 3 11" xfId="3388" xr:uid="{D2F9C738-BE60-4DF9-BA02-C62F9E258D8D}"/>
    <cellStyle name="Normal 3 3 11 2" xfId="10101" xr:uid="{BA45B61D-7D6A-46D5-8903-8FF6C0A60547}"/>
    <cellStyle name="Normal 3 3 11 2 2" xfId="16794" xr:uid="{5BF93D97-109A-4C71-BE54-A5A4DBC5C655}"/>
    <cellStyle name="Normal 3 3 11 3" xfId="13387" xr:uid="{916D794C-FFF3-45AE-9474-54B0260CE5CB}"/>
    <cellStyle name="Normal 3 3 11 4" xfId="6694" xr:uid="{3A449F93-5EA7-4DB7-B91D-53BC54F75C04}"/>
    <cellStyle name="Normal 3 3 12" xfId="222" xr:uid="{9D7E0414-70B3-440D-8F93-804E8C724B25}"/>
    <cellStyle name="Normal 3 3 12 2" xfId="13628" xr:uid="{91B6518D-FED5-4D52-B9FB-DA5C7BF26361}"/>
    <cellStyle name="Normal 3 3 12 3" xfId="6935" xr:uid="{2180E105-49D0-4F45-B837-D43153B33F4A}"/>
    <cellStyle name="Normal 3 3 13" xfId="6815" xr:uid="{7E18B592-86A9-4F0C-8418-FC97C2363E5B}"/>
    <cellStyle name="Normal 3 3 13 2" xfId="13508" xr:uid="{E6976372-471D-4C8D-8057-AB318FC5F2B7}"/>
    <cellStyle name="Normal 3 3 14" xfId="10221" xr:uid="{3948FA4B-0D55-4F07-B17E-9FD98A864AF0}"/>
    <cellStyle name="Normal 3 3 15" xfId="3528" xr:uid="{3EC00DD4-8E31-4A29-BA9E-6A98DF8D0E56}"/>
    <cellStyle name="Normal 3 3 2" xfId="780" xr:uid="{4FCF3B05-FA1E-4787-8E7E-C5294FAB3CD4}"/>
    <cellStyle name="Normal 3 3 2 2" xfId="1037" xr:uid="{E280DFE0-035E-4B7D-B714-B5FE6C9F0B53}"/>
    <cellStyle name="Normal 3 3 2 2 2" xfId="1717" xr:uid="{84CBFDC8-1A07-48A8-8BA6-BF571E89B86F}"/>
    <cellStyle name="Normal 3 3 2 2 2 2" xfId="3300" xr:uid="{AB7BCAA3-7E1C-4D7D-BD6A-7535DE1CA0AA}"/>
    <cellStyle name="Normal 3 3 2 2 2 2 2" xfId="10013" xr:uid="{735C4A22-2B5D-459A-BC9E-E4EB2F13FBBD}"/>
    <cellStyle name="Normal 3 3 2 2 2 2 2 2" xfId="16706" xr:uid="{7C2570C8-6748-4257-A142-C8CB5F26A553}"/>
    <cellStyle name="Normal 3 3 2 2 2 2 3" xfId="13299" xr:uid="{3323D592-C841-4DDD-9F9E-B61604A14E95}"/>
    <cellStyle name="Normal 3 3 2 2 2 2 4" xfId="6606" xr:uid="{9CB9BCC2-3002-4320-9789-E42E63FF2453}"/>
    <cellStyle name="Normal 3 3 2 2 2 3" xfId="8430" xr:uid="{E91CB321-4378-412D-83E6-D0CA8AC33D65}"/>
    <cellStyle name="Normal 3 3 2 2 2 3 2" xfId="15123" xr:uid="{F75451E9-A0E3-42DE-9008-7149C7266ECF}"/>
    <cellStyle name="Normal 3 3 2 2 2 4" xfId="11716" xr:uid="{C85CA23B-E7D8-4DF3-AA0A-ACD9E890CC69}"/>
    <cellStyle name="Normal 3 3 2 2 2 5" xfId="5023" xr:uid="{D7765299-1F8F-4FDD-9FA4-506EBE46CD66}"/>
    <cellStyle name="Normal 3 3 2 2 3" xfId="2620" xr:uid="{6CADCC38-514E-4FFC-988A-558998D78B52}"/>
    <cellStyle name="Normal 3 3 2 2 3 2" xfId="9333" xr:uid="{F1E1791B-2DDF-4A1D-A218-4E0D04DF2C86}"/>
    <cellStyle name="Normal 3 3 2 2 3 2 2" xfId="16026" xr:uid="{E44EBECB-E78D-40EC-BF3F-14D33BB3D83F}"/>
    <cellStyle name="Normal 3 3 2 2 3 3" xfId="12619" xr:uid="{372F8F69-1771-46E0-823B-CFF7EEA27B8E}"/>
    <cellStyle name="Normal 3 3 2 2 3 4" xfId="5926" xr:uid="{3AF2D01A-4891-491F-BF51-67EEE0044074}"/>
    <cellStyle name="Normal 3 3 2 2 4" xfId="7750" xr:uid="{8C4FEB29-8C46-473B-86E3-4BF40266870B}"/>
    <cellStyle name="Normal 3 3 2 2 4 2" xfId="14443" xr:uid="{379758DB-409C-4864-A75B-66F362370BFC}"/>
    <cellStyle name="Normal 3 3 2 2 5" xfId="11036" xr:uid="{71F9B521-D964-4245-942F-BC75538C643A}"/>
    <cellStyle name="Normal 3 3 2 2 6" xfId="4343" xr:uid="{5127FF80-636A-48B3-AE54-E60E6E2002DF}"/>
    <cellStyle name="Normal 3 3 2 3" xfId="1460" xr:uid="{F59F30D0-B013-4EA0-B031-A0E7562B0E10}"/>
    <cellStyle name="Normal 3 3 2 3 2" xfId="3043" xr:uid="{8443CBCD-18DA-4441-8311-C88CE1ABB38D}"/>
    <cellStyle name="Normal 3 3 2 3 2 2" xfId="9756" xr:uid="{F84B867B-F866-4D96-B2B8-3EC49BFDFCAC}"/>
    <cellStyle name="Normal 3 3 2 3 2 2 2" xfId="16449" xr:uid="{3CCBDBC8-93A1-4E1C-9092-A94826433FA6}"/>
    <cellStyle name="Normal 3 3 2 3 2 3" xfId="13042" xr:uid="{1ECB0511-0F9A-42B0-A5CC-E031F3AD8BDE}"/>
    <cellStyle name="Normal 3 3 2 3 2 4" xfId="6349" xr:uid="{563E6C0C-329E-48F5-A780-28CD88CBC245}"/>
    <cellStyle name="Normal 3 3 2 3 3" xfId="8173" xr:uid="{1FF88780-AD29-428C-A110-B2CB3572D9AE}"/>
    <cellStyle name="Normal 3 3 2 3 3 2" xfId="14866" xr:uid="{38709C51-F6C9-4A2B-AC98-8D62EEE68D79}"/>
    <cellStyle name="Normal 3 3 2 3 4" xfId="11459" xr:uid="{34FAFFCC-21A0-4934-A37F-51FA61D173F1}"/>
    <cellStyle name="Normal 3 3 2 3 5" xfId="4766" xr:uid="{0C148E87-AB96-4085-A134-E6BA84D8CE21}"/>
    <cellStyle name="Normal 3 3 2 4" xfId="2363" xr:uid="{ABA00E06-02AC-4819-AE65-9BE64C805D01}"/>
    <cellStyle name="Normal 3 3 2 4 2" xfId="9076" xr:uid="{3C0E4573-307E-4CBF-BBBA-3AAB2B6C9B23}"/>
    <cellStyle name="Normal 3 3 2 4 2 2" xfId="15769" xr:uid="{E9FDF43B-2F48-464B-B24D-DD7A00F1F078}"/>
    <cellStyle name="Normal 3 3 2 4 3" xfId="12362" xr:uid="{DB7B1C07-BE72-43D6-A62A-F45B21893904}"/>
    <cellStyle name="Normal 3 3 2 4 4" xfId="5669" xr:uid="{0DB51130-036F-4E5B-B223-5F2DD683F1EF}"/>
    <cellStyle name="Normal 3 3 2 5" xfId="7493" xr:uid="{4D826BB9-04DB-48E4-A079-2F9FEE390F89}"/>
    <cellStyle name="Normal 3 3 2 5 2" xfId="14186" xr:uid="{245F1C18-6C92-4C0D-A5FA-C4C2D74BC25C}"/>
    <cellStyle name="Normal 3 3 2 6" xfId="10779" xr:uid="{72398060-0C95-408B-850C-7F061D339C25}"/>
    <cellStyle name="Normal 3 3 2 7" xfId="4086" xr:uid="{0753DB47-E8B2-433D-A8B5-038327A99882}"/>
    <cellStyle name="Normal 3 3 3" xfId="779" xr:uid="{73A81CBA-8B99-426F-B0FB-6E386CD68952}"/>
    <cellStyle name="Normal 3 3 3 2" xfId="1036" xr:uid="{7FA6EA97-63F6-489F-A4CB-A13FD688209D}"/>
    <cellStyle name="Normal 3 3 3 2 2" xfId="1716" xr:uid="{4199702E-BA82-4D5B-B31C-59375F799C52}"/>
    <cellStyle name="Normal 3 3 3 2 2 2" xfId="3299" xr:uid="{66251D5B-E191-4D00-8979-FE60DF6259D0}"/>
    <cellStyle name="Normal 3 3 3 2 2 2 2" xfId="10012" xr:uid="{44D0016F-FE47-40C7-9215-207F62FBF789}"/>
    <cellStyle name="Normal 3 3 3 2 2 2 2 2" xfId="16705" xr:uid="{AA216267-4349-4F7E-AEE9-5D9291FB2BBA}"/>
    <cellStyle name="Normal 3 3 3 2 2 2 3" xfId="13298" xr:uid="{2B210A6E-D929-4D6C-A5EE-C1AA72BAFAE1}"/>
    <cellStyle name="Normal 3 3 3 2 2 2 4" xfId="6605" xr:uid="{1DFE8A70-49CB-499E-9FDB-4AA547F8CA03}"/>
    <cellStyle name="Normal 3 3 3 2 2 3" xfId="8429" xr:uid="{94C59439-818A-4CAA-A4CF-5DE57614CDA1}"/>
    <cellStyle name="Normal 3 3 3 2 2 3 2" xfId="15122" xr:uid="{C638FC16-035D-4F66-B9DA-08C0725E3589}"/>
    <cellStyle name="Normal 3 3 3 2 2 4" xfId="11715" xr:uid="{C3DE1BE7-3B78-41EE-A743-808529EC9A06}"/>
    <cellStyle name="Normal 3 3 3 2 2 5" xfId="5022" xr:uid="{45C00B46-5DC4-4433-87B4-FB72FEC2FE06}"/>
    <cellStyle name="Normal 3 3 3 2 3" xfId="2619" xr:uid="{A9F8CCD0-668B-45AC-9257-582E55F5F125}"/>
    <cellStyle name="Normal 3 3 3 2 3 2" xfId="9332" xr:uid="{392F772A-6325-494D-878D-E1F11E36E703}"/>
    <cellStyle name="Normal 3 3 3 2 3 2 2" xfId="16025" xr:uid="{0BF9F043-922D-43FA-ABE9-485545DFEF08}"/>
    <cellStyle name="Normal 3 3 3 2 3 3" xfId="12618" xr:uid="{DAC6C8F7-69D2-40DF-84E2-C7B31663CB52}"/>
    <cellStyle name="Normal 3 3 3 2 3 4" xfId="5925" xr:uid="{2BE5AF60-5BE6-4FA6-8CEB-5F5D363D02ED}"/>
    <cellStyle name="Normal 3 3 3 2 4" xfId="7749" xr:uid="{7493DE43-F11E-4D25-9E09-B906626AB09F}"/>
    <cellStyle name="Normal 3 3 3 2 4 2" xfId="14442" xr:uid="{8C4C810B-C4C5-4C2E-91AB-435366F25A9F}"/>
    <cellStyle name="Normal 3 3 3 2 5" xfId="11035" xr:uid="{FD357B1F-8F11-42F8-8075-CD9B2E737F40}"/>
    <cellStyle name="Normal 3 3 3 2 6" xfId="4342" xr:uid="{DA063B47-2E84-4085-BD1B-54B21812136E}"/>
    <cellStyle name="Normal 3 3 3 3" xfId="1459" xr:uid="{F66EEA7F-3F44-419C-B7EB-8969017AA059}"/>
    <cellStyle name="Normal 3 3 3 3 2" xfId="3042" xr:uid="{312452D1-4257-4295-A50C-BD18B779D1DB}"/>
    <cellStyle name="Normal 3 3 3 3 2 2" xfId="9755" xr:uid="{F584EA4A-F52B-4049-AF3A-16A9CB302DB5}"/>
    <cellStyle name="Normal 3 3 3 3 2 2 2" xfId="16448" xr:uid="{57F7F83A-37C7-4259-9CB6-962A02917EBB}"/>
    <cellStyle name="Normal 3 3 3 3 2 3" xfId="13041" xr:uid="{0EB91015-4A42-460D-A96C-A4EE96410090}"/>
    <cellStyle name="Normal 3 3 3 3 2 4" xfId="6348" xr:uid="{6ECEF388-17B9-4B68-BFB8-D5F908A64863}"/>
    <cellStyle name="Normal 3 3 3 3 3" xfId="8172" xr:uid="{D2764F11-4EB7-4579-A735-0071F3266470}"/>
    <cellStyle name="Normal 3 3 3 3 3 2" xfId="14865" xr:uid="{C22050CC-1B6A-461B-B6FC-38D96C9E6930}"/>
    <cellStyle name="Normal 3 3 3 3 4" xfId="11458" xr:uid="{4DD7EEEA-EA5F-47E0-8F40-5CF74496F7A2}"/>
    <cellStyle name="Normal 3 3 3 3 5" xfId="4765" xr:uid="{82BC5D80-01FB-4F53-A3B7-56E7BDFDBE7D}"/>
    <cellStyle name="Normal 3 3 3 4" xfId="2362" xr:uid="{46E1B0F2-F967-4457-89AE-7E9646BE0442}"/>
    <cellStyle name="Normal 3 3 3 4 2" xfId="9075" xr:uid="{134EE193-877C-45B5-A9D4-3B609643DAEE}"/>
    <cellStyle name="Normal 3 3 3 4 2 2" xfId="15768" xr:uid="{63792148-9C26-4C32-A264-E0ACE021F53C}"/>
    <cellStyle name="Normal 3 3 3 4 3" xfId="12361" xr:uid="{027F3B9A-3940-405D-8B19-91EE27158604}"/>
    <cellStyle name="Normal 3 3 3 4 4" xfId="5668" xr:uid="{2AB926C7-50EC-47B5-97E9-9D3FE5C0F18C}"/>
    <cellStyle name="Normal 3 3 3 5" xfId="7492" xr:uid="{AF345C27-A08E-4DD9-921B-E18825CEC28A}"/>
    <cellStyle name="Normal 3 3 3 5 2" xfId="14185" xr:uid="{3E01AAFB-9314-4739-8BEF-FEA722D81046}"/>
    <cellStyle name="Normal 3 3 3 6" xfId="10778" xr:uid="{68A2B379-7604-42E4-A4D7-89D5B6FCC1E2}"/>
    <cellStyle name="Normal 3 3 3 7" xfId="4085" xr:uid="{2BC54B2B-1AFE-4F79-94CD-3D11031DDF67}"/>
    <cellStyle name="Normal 3 3 4" xfId="611" xr:uid="{3274C035-A53D-4903-A9A1-290E8CCDCF98}"/>
    <cellStyle name="Normal 3 3 4 2" xfId="1291" xr:uid="{832A373B-C1C0-4F8C-9B86-E6F101B5D0FB}"/>
    <cellStyle name="Normal 3 3 4 2 2" xfId="2874" xr:uid="{2BFF8425-0FC4-4C2F-9A09-8C6D822FD0F9}"/>
    <cellStyle name="Normal 3 3 4 2 2 2" xfId="9587" xr:uid="{635C5140-2624-4AAA-BDDF-6C2763B6CA40}"/>
    <cellStyle name="Normal 3 3 4 2 2 2 2" xfId="16280" xr:uid="{CC5CA3DA-08BF-4619-9C52-70DDB4C59E60}"/>
    <cellStyle name="Normal 3 3 4 2 2 3" xfId="12873" xr:uid="{48C7EFE7-E01D-4F84-880B-05D99A0AA2D1}"/>
    <cellStyle name="Normal 3 3 4 2 2 4" xfId="6180" xr:uid="{1B605323-8DAF-4050-97D9-84AE45860C8A}"/>
    <cellStyle name="Normal 3 3 4 2 3" xfId="8004" xr:uid="{7CB3AA8B-1F77-433F-A186-B35BD103EFB7}"/>
    <cellStyle name="Normal 3 3 4 2 3 2" xfId="14697" xr:uid="{3D2696CE-8D71-4D7A-B580-8D7F583B6A4C}"/>
    <cellStyle name="Normal 3 3 4 2 4" xfId="11290" xr:uid="{AFD6F03B-2702-4BA7-BC53-3DCF2F8F8B05}"/>
    <cellStyle name="Normal 3 3 4 2 5" xfId="4597" xr:uid="{D0AE6C06-54E9-4C44-810C-5A2BAEEC6C11}"/>
    <cellStyle name="Normal 3 3 4 3" xfId="2194" xr:uid="{79C1E8CE-E185-4550-B4F9-67BDC64A2509}"/>
    <cellStyle name="Normal 3 3 4 3 2" xfId="8907" xr:uid="{AAE52102-7CA0-4C2A-8629-E3EE03F6EFD6}"/>
    <cellStyle name="Normal 3 3 4 3 2 2" xfId="15600" xr:uid="{2934E2AD-D5DE-4707-BAEE-D077D962153F}"/>
    <cellStyle name="Normal 3 3 4 3 3" xfId="12193" xr:uid="{F488D0E9-E9B7-438E-9F7F-2589E5C0018C}"/>
    <cellStyle name="Normal 3 3 4 3 4" xfId="5500" xr:uid="{3DEAF2DD-63DF-4169-A8AF-96086179E8F0}"/>
    <cellStyle name="Normal 3 3 4 4" xfId="7324" xr:uid="{299EAAB2-1C57-4756-BC5F-7A6276074E0C}"/>
    <cellStyle name="Normal 3 3 4 4 2" xfId="14017" xr:uid="{182013FD-A687-46D4-B7B8-3E60E1D4B921}"/>
    <cellStyle name="Normal 3 3 4 5" xfId="10610" xr:uid="{5A49BF65-8E36-430F-9906-EA1EF65E69A5}"/>
    <cellStyle name="Normal 3 3 4 6" xfId="3917" xr:uid="{79340A16-AF42-42F8-9F13-082D6F1A4213}"/>
    <cellStyle name="Normal 3 3 5" xfId="868" xr:uid="{C18B91B7-7F5D-42A4-97D7-6FAA92E352A1}"/>
    <cellStyle name="Normal 3 3 5 2" xfId="1548" xr:uid="{EF6F92E1-D338-425D-98A9-2EE75C1E8DAC}"/>
    <cellStyle name="Normal 3 3 5 2 2" xfId="3131" xr:uid="{59D07CD8-8218-4761-93BD-A1730B1B2D6C}"/>
    <cellStyle name="Normal 3 3 5 2 2 2" xfId="9844" xr:uid="{72F0F525-84F6-4034-BC5A-D2C86183557C}"/>
    <cellStyle name="Normal 3 3 5 2 2 2 2" xfId="16537" xr:uid="{A87CDDD9-A8B1-455D-ABF4-A86FD477B6A7}"/>
    <cellStyle name="Normal 3 3 5 2 2 3" xfId="13130" xr:uid="{1F1420E5-BD86-476E-9971-E7500D850482}"/>
    <cellStyle name="Normal 3 3 5 2 2 4" xfId="6437" xr:uid="{3BB454FF-8D69-4C24-8D31-0764E5391536}"/>
    <cellStyle name="Normal 3 3 5 2 3" xfId="8261" xr:uid="{C8EE7E8C-B1DB-4C54-95D5-E7BB9BA1D9DE}"/>
    <cellStyle name="Normal 3 3 5 2 3 2" xfId="14954" xr:uid="{320C99B2-669C-4F54-B811-90F99138CB59}"/>
    <cellStyle name="Normal 3 3 5 2 4" xfId="11547" xr:uid="{73B2544B-6FD1-4ED3-816A-A0A20456B940}"/>
    <cellStyle name="Normal 3 3 5 2 5" xfId="4854" xr:uid="{EDE4B62A-781E-46ED-A29D-785BB2918792}"/>
    <cellStyle name="Normal 3 3 5 3" xfId="2451" xr:uid="{D2D9E480-5F3A-4427-B1C2-B030C12D0E76}"/>
    <cellStyle name="Normal 3 3 5 3 2" xfId="9164" xr:uid="{697A9BEC-7B91-44F8-9529-73F1344D7891}"/>
    <cellStyle name="Normal 3 3 5 3 2 2" xfId="15857" xr:uid="{0F911742-68A6-45EA-80B8-9FE8F7D72573}"/>
    <cellStyle name="Normal 3 3 5 3 3" xfId="12450" xr:uid="{88A1AE6F-FCD6-4AE4-A759-7086C3A4BC4F}"/>
    <cellStyle name="Normal 3 3 5 3 4" xfId="5757" xr:uid="{8C744F3E-BD82-438A-9EE0-A17BC79FF790}"/>
    <cellStyle name="Normal 3 3 5 4" xfId="7581" xr:uid="{A0B42883-C6C9-4044-B53C-B2A6F1214A9F}"/>
    <cellStyle name="Normal 3 3 5 4 2" xfId="14274" xr:uid="{1833DCAD-7258-407F-98F5-C9E1A2A63ABF}"/>
    <cellStyle name="Normal 3 3 5 5" xfId="10867" xr:uid="{6B8EF345-F1E8-4891-AAA6-229390F2DB7A}"/>
    <cellStyle name="Normal 3 3 5 6" xfId="4174" xr:uid="{718A3912-C482-47FA-9DAD-D3EEF4C56FD9}"/>
    <cellStyle name="Normal 3 3 6" xfId="528" xr:uid="{AA47E06F-37ED-4E75-9098-BA3C6EE05595}"/>
    <cellStyle name="Normal 3 3 6 2" xfId="1208" xr:uid="{D62CC121-209E-410B-AD5E-25434AE2948E}"/>
    <cellStyle name="Normal 3 3 6 2 2" xfId="2791" xr:uid="{C4337D06-DD03-4127-A6B9-CB80119057AA}"/>
    <cellStyle name="Normal 3 3 6 2 2 2" xfId="9504" xr:uid="{79646C2E-3CC0-479F-BFB4-6413EFC66597}"/>
    <cellStyle name="Normal 3 3 6 2 2 2 2" xfId="16197" xr:uid="{69CC7862-1998-4E67-BABB-527B842C9102}"/>
    <cellStyle name="Normal 3 3 6 2 2 3" xfId="12790" xr:uid="{C669B529-5A90-44B1-9172-024DCF8C2F39}"/>
    <cellStyle name="Normal 3 3 6 2 2 4" xfId="6097" xr:uid="{36CFAF65-D909-46A6-B34C-FBA1166DD7D8}"/>
    <cellStyle name="Normal 3 3 6 2 3" xfId="7921" xr:uid="{3C91E498-2169-420A-B575-7A3C17760A73}"/>
    <cellStyle name="Normal 3 3 6 2 3 2" xfId="14614" xr:uid="{071CC5E3-6F6F-40F6-8116-D413FC363718}"/>
    <cellStyle name="Normal 3 3 6 2 4" xfId="11207" xr:uid="{413707C7-4F67-4005-AA3E-523BB0C800E9}"/>
    <cellStyle name="Normal 3 3 6 2 5" xfId="4514" xr:uid="{147B5FEB-288F-4755-8BA5-B41828ADA61C}"/>
    <cellStyle name="Normal 3 3 6 3" xfId="2111" xr:uid="{CA48A333-DECD-4033-A2C8-AA15683DFD34}"/>
    <cellStyle name="Normal 3 3 6 3 2" xfId="8824" xr:uid="{E3A8ED4C-C37D-4FE2-AC65-4443E21D8D50}"/>
    <cellStyle name="Normal 3 3 6 3 2 2" xfId="15517" xr:uid="{7C338ACD-FDEB-4DF4-B80A-522F3FE10BDF}"/>
    <cellStyle name="Normal 3 3 6 3 3" xfId="12110" xr:uid="{22942A26-E93A-438C-8A78-D3DBEEEFFA8E}"/>
    <cellStyle name="Normal 3 3 6 3 4" xfId="5417" xr:uid="{F9A69A6D-9550-4DBD-8D46-194D9AAD996C}"/>
    <cellStyle name="Normal 3 3 6 4" xfId="7241" xr:uid="{EF0264B9-7A5F-4E4B-9C2D-A6DD163EEC38}"/>
    <cellStyle name="Normal 3 3 6 4 2" xfId="13934" xr:uid="{51A2A3AB-9DC7-4D2F-B664-53ED54314C45}"/>
    <cellStyle name="Normal 3 3 6 5" xfId="10527" xr:uid="{85B543C9-EC0F-4AA0-B68D-C75CEED3EF5B}"/>
    <cellStyle name="Normal 3 3 6 6" xfId="3834" xr:uid="{ED454617-F2AE-4D44-9475-34EFFCC37C3A}"/>
    <cellStyle name="Normal 3 3 7" xfId="458" xr:uid="{8941598B-B7B5-4DCF-B7F0-785DA12F3B90}"/>
    <cellStyle name="Normal 3 3 7 2" xfId="2041" xr:uid="{15F63650-3A43-45B9-A24E-91150759E103}"/>
    <cellStyle name="Normal 3 3 7 2 2" xfId="8754" xr:uid="{DD6C94FC-1B0F-4F3C-8A2B-D59D272F2121}"/>
    <cellStyle name="Normal 3 3 7 2 2 2" xfId="15447" xr:uid="{66ECEAEE-5E90-4C81-B086-F9545BA8FDFA}"/>
    <cellStyle name="Normal 3 3 7 2 3" xfId="12040" xr:uid="{0D59DFBB-EE17-4A35-A214-EE69E38DD205}"/>
    <cellStyle name="Normal 3 3 7 2 4" xfId="5347" xr:uid="{F3687242-7E76-4113-9EA5-48EAB580B96E}"/>
    <cellStyle name="Normal 3 3 7 3" xfId="7171" xr:uid="{C75AFBB9-E462-46AF-B9D4-AD52D1A09295}"/>
    <cellStyle name="Normal 3 3 7 3 2" xfId="13864" xr:uid="{9381E585-2845-4A4F-9915-E0264BEF67C7}"/>
    <cellStyle name="Normal 3 3 7 4" xfId="10457" xr:uid="{E07B30A0-68C0-4411-AC52-C2298F7FA6C3}"/>
    <cellStyle name="Normal 3 3 7 5" xfId="3764" xr:uid="{A9FCE749-F265-407A-A6E0-E21BA7DB2B41}"/>
    <cellStyle name="Normal 3 3 8" xfId="1138" xr:uid="{A6B7298E-3E71-442B-93F9-7D18D7FE7161}"/>
    <cellStyle name="Normal 3 3 8 2" xfId="2721" xr:uid="{912919BE-8CC2-4D29-86C1-453FBD5105F1}"/>
    <cellStyle name="Normal 3 3 8 2 2" xfId="9434" xr:uid="{E26A4B08-AFCD-445E-AA46-4D3C87A64EDC}"/>
    <cellStyle name="Normal 3 3 8 2 2 2" xfId="16127" xr:uid="{AA123DAE-E659-4BCD-B510-E3DB7DFEA54A}"/>
    <cellStyle name="Normal 3 3 8 2 3" xfId="12720" xr:uid="{B9750241-456A-4047-BF0B-653B89044967}"/>
    <cellStyle name="Normal 3 3 8 2 4" xfId="6027" xr:uid="{AA1614EB-727F-44F3-80DF-984C6BCB29A4}"/>
    <cellStyle name="Normal 3 3 8 3" xfId="7851" xr:uid="{243FFC43-B515-4C8B-91B9-89F0F785F112}"/>
    <cellStyle name="Normal 3 3 8 3 2" xfId="14544" xr:uid="{D0340188-1112-4E53-A8F1-7D48C9BCCB64}"/>
    <cellStyle name="Normal 3 3 8 4" xfId="11137" xr:uid="{947876AA-468B-4A6C-8EEF-411E2915EC3B}"/>
    <cellStyle name="Normal 3 3 8 5" xfId="4444" xr:uid="{C60C79C7-2710-4FC4-A616-E3AF696FBBF9}"/>
    <cellStyle name="Normal 3 3 9" xfId="343" xr:uid="{150E8048-7360-432B-8A6F-D9D98E4D08BF}"/>
    <cellStyle name="Normal 3 3 9 2" xfId="1926" xr:uid="{0DCB93F6-AF0C-4790-B9D0-5C636E49AD29}"/>
    <cellStyle name="Normal 3 3 9 2 2" xfId="8639" xr:uid="{F342059B-7D98-4742-B20F-9F77A846F749}"/>
    <cellStyle name="Normal 3 3 9 2 2 2" xfId="15332" xr:uid="{0B03B22F-C7AC-42D2-A43A-860BA427F9B4}"/>
    <cellStyle name="Normal 3 3 9 2 3" xfId="11925" xr:uid="{6A6E22AA-C081-4B91-A9BC-190E22C54288}"/>
    <cellStyle name="Normal 3 3 9 2 4" xfId="5232" xr:uid="{49CC31C9-A7B4-49D1-B7CB-7338DC8AA2BF}"/>
    <cellStyle name="Normal 3 3 9 3" xfId="7056" xr:uid="{6E869767-DCF0-402C-8D32-4F72CD5217C9}"/>
    <cellStyle name="Normal 3 3 9 3 2" xfId="13749" xr:uid="{D9C88CC1-6EE5-4C68-AC44-FDA06BFFC831}"/>
    <cellStyle name="Normal 3 3 9 4" xfId="10342" xr:uid="{7B3CA73B-57A5-4B8A-9647-BD7663F35E8B}"/>
    <cellStyle name="Normal 3 3 9 5" xfId="3649" xr:uid="{2C1CB8C6-FE62-4D52-A27C-4E1629A67D34}"/>
    <cellStyle name="Normal 3 4" xfId="781" xr:uid="{2630D48E-CC37-4C6B-8E35-D457A5020750}"/>
    <cellStyle name="Normal 3 4 2" xfId="1038" xr:uid="{7967AD6C-A744-40AD-9B83-32919F32A4AC}"/>
    <cellStyle name="Normal 3 4 2 2" xfId="1718" xr:uid="{EF40FC7F-3147-4320-80BF-7F0DF0EF6BE4}"/>
    <cellStyle name="Normal 3 4 2 2 2" xfId="3301" xr:uid="{F752D4AE-5F84-4E6C-8D75-62E7BA18B9D6}"/>
    <cellStyle name="Normal 3 4 2 2 2 2" xfId="10014" xr:uid="{8F41BEF0-77D1-41C1-BEB0-3DC48C57726A}"/>
    <cellStyle name="Normal 3 4 2 2 2 2 2" xfId="16707" xr:uid="{FFCF083F-76EC-42FA-9DF9-9A3D92273116}"/>
    <cellStyle name="Normal 3 4 2 2 2 3" xfId="13300" xr:uid="{A5C3C6E6-85FA-48A8-B926-4DABB8439E02}"/>
    <cellStyle name="Normal 3 4 2 2 2 4" xfId="6607" xr:uid="{0A709755-EA49-4A83-A3BF-88FED4F5EDA5}"/>
    <cellStyle name="Normal 3 4 2 2 3" xfId="8431" xr:uid="{BC753B80-2C9E-4002-9619-A28910DBED00}"/>
    <cellStyle name="Normal 3 4 2 2 3 2" xfId="15124" xr:uid="{67BF2AD4-8406-4157-A64A-7F3EF50BB0FF}"/>
    <cellStyle name="Normal 3 4 2 2 4" xfId="11717" xr:uid="{CF0691D4-46DD-465E-BE86-563A986F105C}"/>
    <cellStyle name="Normal 3 4 2 2 5" xfId="5024" xr:uid="{33CED87F-B53A-49CB-8CB7-EE9484A2BF37}"/>
    <cellStyle name="Normal 3 4 2 3" xfId="2621" xr:uid="{07EAFDFF-C054-41DB-9F1A-A0D567BAE44D}"/>
    <cellStyle name="Normal 3 4 2 3 2" xfId="9334" xr:uid="{659869FE-BFC0-4DC1-AA93-BC19215B730A}"/>
    <cellStyle name="Normal 3 4 2 3 2 2" xfId="16027" xr:uid="{7153ACAF-7B22-479C-A90A-5EC76D2B2CBD}"/>
    <cellStyle name="Normal 3 4 2 3 3" xfId="12620" xr:uid="{4BF73E73-D95B-4F5A-ADCD-FB396A9152B4}"/>
    <cellStyle name="Normal 3 4 2 3 4" xfId="5927" xr:uid="{88196409-F074-4F7C-9117-6664CA7BAC21}"/>
    <cellStyle name="Normal 3 4 2 4" xfId="7751" xr:uid="{8C42BF59-2A46-47F8-806F-C4CE8F563863}"/>
    <cellStyle name="Normal 3 4 2 4 2" xfId="14444" xr:uid="{23B9B862-22F4-4399-B96A-57133054F811}"/>
    <cellStyle name="Normal 3 4 2 5" xfId="11037" xr:uid="{453CA5E7-15D6-45CB-A04C-B2687EC3221F}"/>
    <cellStyle name="Normal 3 4 2 6" xfId="4344" xr:uid="{76BEC231-3577-481B-BAA7-E57B1B98B94E}"/>
    <cellStyle name="Normal 3 4 3" xfId="1461" xr:uid="{C7AFB62A-596D-4E5F-A4F9-AA9F0518141B}"/>
    <cellStyle name="Normal 3 4 3 2" xfId="3044" xr:uid="{F3BF2441-ADFC-4B26-9DE7-4A205351BEB9}"/>
    <cellStyle name="Normal 3 4 3 2 2" xfId="9757" xr:uid="{47D1E40C-F2D2-4981-A5AC-BDF48BC0C993}"/>
    <cellStyle name="Normal 3 4 3 2 2 2" xfId="16450" xr:uid="{ECE30EBE-C1F3-4803-BD03-4545F0D6E76F}"/>
    <cellStyle name="Normal 3 4 3 2 3" xfId="13043" xr:uid="{12A1182F-A147-4C9B-9760-C43093CD18F9}"/>
    <cellStyle name="Normal 3 4 3 2 4" xfId="6350" xr:uid="{14CD7B02-C7EA-4A49-BC74-28AE127FF35A}"/>
    <cellStyle name="Normal 3 4 3 3" xfId="8174" xr:uid="{9147AE84-982C-4CAE-B10F-8EAD20FC8F12}"/>
    <cellStyle name="Normal 3 4 3 3 2" xfId="14867" xr:uid="{A825B875-9A8D-48AB-99C6-16FEB4612368}"/>
    <cellStyle name="Normal 3 4 3 4" xfId="11460" xr:uid="{6C5B37A3-85AC-4EE8-A848-3F2D3EDB09D1}"/>
    <cellStyle name="Normal 3 4 3 5" xfId="4767" xr:uid="{0B54A0D2-9BFA-4505-B5F9-C47C57173C51}"/>
    <cellStyle name="Normal 3 4 4" xfId="2364" xr:uid="{775C250E-2593-47C0-AA7A-D9613115F4E9}"/>
    <cellStyle name="Normal 3 4 4 2" xfId="9077" xr:uid="{9EB51BC6-A8DF-49E3-8307-603BAC02F454}"/>
    <cellStyle name="Normal 3 4 4 2 2" xfId="15770" xr:uid="{636AC558-EE80-4BC8-8858-1A1026D38BFE}"/>
    <cellStyle name="Normal 3 4 4 3" xfId="12363" xr:uid="{D80041A5-54B4-4F9D-B4F5-FED7D6AFB813}"/>
    <cellStyle name="Normal 3 4 4 4" xfId="5670" xr:uid="{375DCB42-532A-4F01-A4B1-12A5120E1D69}"/>
    <cellStyle name="Normal 3 4 5" xfId="7494" xr:uid="{1E13FFF2-D57E-42B9-A691-8161A87B1415}"/>
    <cellStyle name="Normal 3 4 5 2" xfId="14187" xr:uid="{FF07F8AB-B310-4060-8994-A2BA60ED92B0}"/>
    <cellStyle name="Normal 3 4 6" xfId="10780" xr:uid="{0E7433C8-F557-420B-9B76-8250EE040EA6}"/>
    <cellStyle name="Normal 3 4 7" xfId="4087" xr:uid="{56FCDDD1-8443-49BC-9D31-0EDA41995227}"/>
    <cellStyle name="Normal 3 5" xfId="778" xr:uid="{A1946A10-32E6-41C3-89F2-F75E7FB3FE4E}"/>
    <cellStyle name="Normal 3 5 2" xfId="1035" xr:uid="{037DD4CC-1019-40C4-8CE8-F25E02596FBA}"/>
    <cellStyle name="Normal 3 5 2 2" xfId="1715" xr:uid="{FDEC3F25-D3FD-47A8-BC59-39C9D6EEDC7E}"/>
    <cellStyle name="Normal 3 5 2 2 2" xfId="3298" xr:uid="{06A3EFD9-2829-4B4E-B2B4-AEB87B87F752}"/>
    <cellStyle name="Normal 3 5 2 2 2 2" xfId="10011" xr:uid="{C8275D6E-22A6-4783-9344-5E7005B71FA5}"/>
    <cellStyle name="Normal 3 5 2 2 2 2 2" xfId="16704" xr:uid="{EC8F4D3B-586E-487A-9EAE-7839E51A0800}"/>
    <cellStyle name="Normal 3 5 2 2 2 3" xfId="13297" xr:uid="{A668CA3F-0678-401F-B9C5-1600D4ECD748}"/>
    <cellStyle name="Normal 3 5 2 2 2 4" xfId="6604" xr:uid="{7B001A64-F442-4662-9736-5ED554B816C7}"/>
    <cellStyle name="Normal 3 5 2 2 3" xfId="8428" xr:uid="{7104BDC1-EB5B-4C40-B411-944CD5FDE26D}"/>
    <cellStyle name="Normal 3 5 2 2 3 2" xfId="15121" xr:uid="{F568BCE3-E9E1-4876-831E-F86023906E29}"/>
    <cellStyle name="Normal 3 5 2 2 4" xfId="11714" xr:uid="{87B95F65-550C-4599-8A14-061F805C3B64}"/>
    <cellStyle name="Normal 3 5 2 2 5" xfId="5021" xr:uid="{17571E30-45AF-462E-AE69-F0887183EEDF}"/>
    <cellStyle name="Normal 3 5 2 3" xfId="2618" xr:uid="{99341B2C-5DE5-4398-B62D-DAAA720354C4}"/>
    <cellStyle name="Normal 3 5 2 3 2" xfId="9331" xr:uid="{71CAF720-CEA4-45F9-97AF-A2E0BA6B0925}"/>
    <cellStyle name="Normal 3 5 2 3 2 2" xfId="16024" xr:uid="{22039541-7B21-4AE9-8CD3-A645E3AA2372}"/>
    <cellStyle name="Normal 3 5 2 3 3" xfId="12617" xr:uid="{3FCD8F18-3523-4AFC-AB12-5C64EA887B0C}"/>
    <cellStyle name="Normal 3 5 2 3 4" xfId="5924" xr:uid="{A87041BF-4525-442D-95B7-7A01DA42AD9D}"/>
    <cellStyle name="Normal 3 5 2 4" xfId="7748" xr:uid="{0579A2D3-6E5C-4C37-8F3D-F6FA25D410FC}"/>
    <cellStyle name="Normal 3 5 2 4 2" xfId="14441" xr:uid="{8810FC4E-6AA3-41A1-B046-8B8BC58D2612}"/>
    <cellStyle name="Normal 3 5 2 5" xfId="11034" xr:uid="{87726209-9C1F-4869-AED3-A695F7DFFBA8}"/>
    <cellStyle name="Normal 3 5 2 6" xfId="4341" xr:uid="{EBD4104E-46C5-49A1-B0D4-CD63786E4B42}"/>
    <cellStyle name="Normal 3 5 3" xfId="1458" xr:uid="{654F258C-7DFC-4131-B8EC-EA8F9EB3998A}"/>
    <cellStyle name="Normal 3 5 3 2" xfId="3041" xr:uid="{D7FD329C-3860-442E-92F1-BBA23BC01F54}"/>
    <cellStyle name="Normal 3 5 3 2 2" xfId="9754" xr:uid="{ED6FE5A4-4F03-4C2A-A189-06AD22278312}"/>
    <cellStyle name="Normal 3 5 3 2 2 2" xfId="16447" xr:uid="{20736011-9A2F-4002-8568-74781CD33DE3}"/>
    <cellStyle name="Normal 3 5 3 2 3" xfId="13040" xr:uid="{8F38091B-FAF4-4D71-807F-81C46DFEA146}"/>
    <cellStyle name="Normal 3 5 3 2 4" xfId="6347" xr:uid="{9CDAC18D-37AE-49E7-9392-77B04A3A305B}"/>
    <cellStyle name="Normal 3 5 3 3" xfId="8171" xr:uid="{117A6043-0840-4E40-A85A-294A9F8CDA40}"/>
    <cellStyle name="Normal 3 5 3 3 2" xfId="14864" xr:uid="{0914C220-BB97-4A6C-840C-85F86B692273}"/>
    <cellStyle name="Normal 3 5 3 4" xfId="11457" xr:uid="{16B5EAA0-5E2B-4828-8BC6-7F1CB28C78CD}"/>
    <cellStyle name="Normal 3 5 3 5" xfId="4764" xr:uid="{89539A32-0E19-460C-8B59-0A5995E29871}"/>
    <cellStyle name="Normal 3 5 4" xfId="2361" xr:uid="{A72B0E17-D1B4-4D1C-A3AF-DA0BB81DF42A}"/>
    <cellStyle name="Normal 3 5 4 2" xfId="9074" xr:uid="{5AB0A110-9F8B-4711-BFA4-3F2F8DEF2B57}"/>
    <cellStyle name="Normal 3 5 4 2 2" xfId="15767" xr:uid="{FC8D25B0-D70B-4C70-98DF-F539C9815229}"/>
    <cellStyle name="Normal 3 5 4 3" xfId="12360" xr:uid="{0C45E9FB-0671-4A0F-B99A-D17A2C5B706D}"/>
    <cellStyle name="Normal 3 5 4 4" xfId="5667" xr:uid="{17F4B88A-EDCB-4B63-8E72-D4A7AD1B8285}"/>
    <cellStyle name="Normal 3 5 5" xfId="7491" xr:uid="{095A9F6B-42AC-4A28-9D37-2AF97DD221E2}"/>
    <cellStyle name="Normal 3 5 5 2" xfId="14184" xr:uid="{BFBDCC9A-64D8-4ED6-B20C-B7B04AF6BA8E}"/>
    <cellStyle name="Normal 3 5 6" xfId="10777" xr:uid="{0A5F0CEC-CAB6-44C2-B02E-E6238E485E7E}"/>
    <cellStyle name="Normal 3 5 7" xfId="4084" xr:uid="{D55706C1-CF84-4A4B-8910-FF3253E70FFD}"/>
    <cellStyle name="Normal 3 6" xfId="566" xr:uid="{C7BD002D-5F07-468A-92F5-F80B4F33668E}"/>
    <cellStyle name="Normal 3 6 2" xfId="1246" xr:uid="{CE812784-F02C-470A-B345-DD0730811941}"/>
    <cellStyle name="Normal 3 6 2 2" xfId="2829" xr:uid="{1FE18B35-8D43-454B-9EA6-67B2AED6C92B}"/>
    <cellStyle name="Normal 3 6 2 2 2" xfId="9542" xr:uid="{2B215048-0E2B-44F2-B339-0A1F5B1727E1}"/>
    <cellStyle name="Normal 3 6 2 2 2 2" xfId="16235" xr:uid="{584CA082-B276-4D98-96CF-2F2BC3391A97}"/>
    <cellStyle name="Normal 3 6 2 2 3" xfId="12828" xr:uid="{49934E6F-5B57-4FBF-8F2E-9C47FDBC7DEB}"/>
    <cellStyle name="Normal 3 6 2 2 4" xfId="6135" xr:uid="{A224CC9F-4177-408A-B006-1B0311B1DAFF}"/>
    <cellStyle name="Normal 3 6 2 3" xfId="7959" xr:uid="{26AF24D0-4A4F-4AA3-B537-30B9519E09EC}"/>
    <cellStyle name="Normal 3 6 2 3 2" xfId="14652" xr:uid="{C548998A-AFC1-48C7-B777-B8B0346DD8C4}"/>
    <cellStyle name="Normal 3 6 2 4" xfId="11245" xr:uid="{54E8D591-88AB-4C47-976A-BC788F49CF80}"/>
    <cellStyle name="Normal 3 6 2 5" xfId="4552" xr:uid="{BE2B4F20-9913-40B4-8122-2E80FC555CDD}"/>
    <cellStyle name="Normal 3 6 3" xfId="2149" xr:uid="{F2BCDAA0-1082-4006-9B83-78DED520F0AB}"/>
    <cellStyle name="Normal 3 6 3 2" xfId="8862" xr:uid="{7E2D00BA-32DB-4709-8E2E-9708FF8FBC5C}"/>
    <cellStyle name="Normal 3 6 3 2 2" xfId="15555" xr:uid="{0C82F550-1387-4737-9192-1C458002AB57}"/>
    <cellStyle name="Normal 3 6 3 3" xfId="12148" xr:uid="{BF37D20B-A8F5-4CF8-A148-AEBCA4418555}"/>
    <cellStyle name="Normal 3 6 3 4" xfId="5455" xr:uid="{714639CC-D43B-4C6D-84C8-F54304E32D40}"/>
    <cellStyle name="Normal 3 6 4" xfId="7279" xr:uid="{87135625-AA1F-4F0D-8F73-2E48D529D377}"/>
    <cellStyle name="Normal 3 6 4 2" xfId="13972" xr:uid="{799A173D-B6D8-454D-9F34-B535D6B022F4}"/>
    <cellStyle name="Normal 3 6 5" xfId="10565" xr:uid="{BB0C46E8-5772-481C-A800-F02D0AD33DA9}"/>
    <cellStyle name="Normal 3 6 6" xfId="3872" xr:uid="{AC41B655-BF65-4022-9CAB-F7A2F97C7BC3}"/>
    <cellStyle name="Normal 3 7" xfId="823" xr:uid="{DEE67E5B-6E88-4FA5-BD57-76502573E645}"/>
    <cellStyle name="Normal 3 7 2" xfId="1503" xr:uid="{4CEE65E4-3A3F-4567-B146-203D6F7C34E7}"/>
    <cellStyle name="Normal 3 7 2 2" xfId="3086" xr:uid="{54A44D6E-7D78-44BF-A889-726C47F5A84B}"/>
    <cellStyle name="Normal 3 7 2 2 2" xfId="9799" xr:uid="{8C4E5EA8-ADAE-4086-B519-5A859B973447}"/>
    <cellStyle name="Normal 3 7 2 2 2 2" xfId="16492" xr:uid="{66007A20-22C1-4CF1-922E-0981B9947F56}"/>
    <cellStyle name="Normal 3 7 2 2 3" xfId="13085" xr:uid="{3CCE63D4-EFD6-4BA0-AF21-B490D69B38D1}"/>
    <cellStyle name="Normal 3 7 2 2 4" xfId="6392" xr:uid="{43DD2318-DCBA-42AA-850C-1D9410C4AA0F}"/>
    <cellStyle name="Normal 3 7 2 3" xfId="8216" xr:uid="{7FC59F78-9D8F-4838-8577-D1FDEC5F9001}"/>
    <cellStyle name="Normal 3 7 2 3 2" xfId="14909" xr:uid="{08475B1C-49E5-4512-BE4D-6BEABDA525A1}"/>
    <cellStyle name="Normal 3 7 2 4" xfId="11502" xr:uid="{386187F9-AFEB-4EC2-B57E-D41CA1005B9C}"/>
    <cellStyle name="Normal 3 7 2 5" xfId="4809" xr:uid="{08CFB6B8-2547-47B7-A42B-8F0FBD2392F3}"/>
    <cellStyle name="Normal 3 7 3" xfId="2406" xr:uid="{8B99762D-6402-48E6-AF5F-077AA47FAA9A}"/>
    <cellStyle name="Normal 3 7 3 2" xfId="9119" xr:uid="{2178FF75-EBBF-4791-A69A-072DC509DB96}"/>
    <cellStyle name="Normal 3 7 3 2 2" xfId="15812" xr:uid="{7BD46F04-8A6A-4017-9D4A-FEC5F9FF5F6A}"/>
    <cellStyle name="Normal 3 7 3 3" xfId="12405" xr:uid="{FA4E5E67-A400-4B59-B927-7B27C4BCD935}"/>
    <cellStyle name="Normal 3 7 3 4" xfId="5712" xr:uid="{B4CB622D-7EDC-4EEE-BDF9-D320C243E639}"/>
    <cellStyle name="Normal 3 7 4" xfId="7536" xr:uid="{BD47D721-1594-40ED-B1DF-4946F7889732}"/>
    <cellStyle name="Normal 3 7 4 2" xfId="14229" xr:uid="{B7C28632-99C1-4817-9948-DF13233A48C5}"/>
    <cellStyle name="Normal 3 7 5" xfId="10822" xr:uid="{DB16551B-4961-47F2-983F-8D2CD8E06FAC}"/>
    <cellStyle name="Normal 3 7 6" xfId="4129" xr:uid="{C70FCF09-0D40-4060-8AB7-F168303DBA1F}"/>
    <cellStyle name="Normal 3 8" xfId="483" xr:uid="{C67F2267-C65D-4253-9449-27CA731AE5A3}"/>
    <cellStyle name="Normal 3 8 2" xfId="1163" xr:uid="{CFA565AE-6C73-4847-9713-54897B4994B1}"/>
    <cellStyle name="Normal 3 8 2 2" xfId="2746" xr:uid="{3B9DE928-5257-466A-AA91-DA8C5E5F7C56}"/>
    <cellStyle name="Normal 3 8 2 2 2" xfId="9459" xr:uid="{EE9DE9FE-D2E6-4461-9389-A6491426D280}"/>
    <cellStyle name="Normal 3 8 2 2 2 2" xfId="16152" xr:uid="{325A45D0-5FEF-4ADB-A106-58BBB5F4A78C}"/>
    <cellStyle name="Normal 3 8 2 2 3" xfId="12745" xr:uid="{5E008344-B12A-4811-B869-53820F4631F2}"/>
    <cellStyle name="Normal 3 8 2 2 4" xfId="6052" xr:uid="{CE41A27B-D0D4-45A9-A0E0-751EEEC61D26}"/>
    <cellStyle name="Normal 3 8 2 3" xfId="7876" xr:uid="{BE4BEAAF-48F1-48F6-BFBB-AE33CA815EF9}"/>
    <cellStyle name="Normal 3 8 2 3 2" xfId="14569" xr:uid="{446EFFC9-FF45-437F-8402-7AE85323BB12}"/>
    <cellStyle name="Normal 3 8 2 4" xfId="11162" xr:uid="{8BBA9ABD-5F7A-4A47-BAC3-9BD6E3CC8B04}"/>
    <cellStyle name="Normal 3 8 2 5" xfId="4469" xr:uid="{2205D10C-6CB9-4C59-B00F-56DDB0DA565C}"/>
    <cellStyle name="Normal 3 8 3" xfId="2066" xr:uid="{EB651AAA-6730-4965-8D04-791A6EF3B1B9}"/>
    <cellStyle name="Normal 3 8 3 2" xfId="8779" xr:uid="{88882443-DE55-4D71-A028-1283B14CAE65}"/>
    <cellStyle name="Normal 3 8 3 2 2" xfId="15472" xr:uid="{22CF89D3-B431-4C3A-9394-D43BF39FC740}"/>
    <cellStyle name="Normal 3 8 3 3" xfId="12065" xr:uid="{CDC3A390-9420-4E68-B51A-94FA5022941D}"/>
    <cellStyle name="Normal 3 8 3 4" xfId="5372" xr:uid="{4496051A-D9EF-4CB9-9D8F-B5ABCDE33B3E}"/>
    <cellStyle name="Normal 3 8 4" xfId="7196" xr:uid="{1BAFEC3F-C9D0-41B8-82B9-3F3213A53E3E}"/>
    <cellStyle name="Normal 3 8 4 2" xfId="13889" xr:uid="{A68CC011-0444-481D-A5C8-83B309024002}"/>
    <cellStyle name="Normal 3 8 5" xfId="10482" xr:uid="{A088ED9C-12DC-474A-9E0C-F37A00EEB836}"/>
    <cellStyle name="Normal 3 8 6" xfId="3789" xr:uid="{7E51EF9E-90DA-45DC-BA7B-17FD0D54E150}"/>
    <cellStyle name="Normal 3 9" xfId="457" xr:uid="{F2C50413-E1D1-490B-B42B-9E874EADB694}"/>
    <cellStyle name="Normal 3 9 2" xfId="2040" xr:uid="{A26AA78C-6152-4946-8E79-652355209D25}"/>
    <cellStyle name="Normal 3 9 2 2" xfId="8753" xr:uid="{8EF5A338-F8F9-4EA9-B545-1883A7D90369}"/>
    <cellStyle name="Normal 3 9 2 2 2" xfId="15446" xr:uid="{A18BBC3C-0BBB-41BC-B6C8-45F94144B961}"/>
    <cellStyle name="Normal 3 9 2 3" xfId="12039" xr:uid="{13D16F91-7CCB-4715-B7EB-B5AC92B8F235}"/>
    <cellStyle name="Normal 3 9 2 4" xfId="5346" xr:uid="{C0796EDF-8A0F-4F0F-B6FA-5A59D5C66D52}"/>
    <cellStyle name="Normal 3 9 3" xfId="7170" xr:uid="{D1E3D62B-8128-4D12-B5E7-BE7BD7A8B356}"/>
    <cellStyle name="Normal 3 9 3 2" xfId="13863" xr:uid="{BA615FA4-5907-4089-8A84-3DF81489F07E}"/>
    <cellStyle name="Normal 3 9 4" xfId="10456" xr:uid="{70C43A90-EE0A-4D08-87BC-F79E084CE65A}"/>
    <cellStyle name="Normal 3 9 5" xfId="3763" xr:uid="{FE8F9380-0339-4F0F-B6CD-E2552E3A0964}"/>
    <cellStyle name="Normal 4" xfId="73" xr:uid="{33EAB0A7-35F5-4522-8DF8-2D15F7022646}"/>
    <cellStyle name="Note" xfId="9" builtinId="10" customBuiltin="1"/>
    <cellStyle name="Note 10" xfId="459" xr:uid="{BD9F2806-47DB-41D8-B5B9-78F28513C475}"/>
    <cellStyle name="Note 10 2" xfId="2042" xr:uid="{62313DC8-9F81-4FF3-A073-DCD8AB589505}"/>
    <cellStyle name="Note 10 2 2" xfId="8755" xr:uid="{F42E7A62-B2E3-4717-B73C-1A923898D29C}"/>
    <cellStyle name="Note 10 2 2 2" xfId="15448" xr:uid="{E411D2B6-EEC3-46FA-AA84-CEDDBF0EC3F7}"/>
    <cellStyle name="Note 10 2 3" xfId="12041" xr:uid="{BEDFD104-9D2F-4475-94D9-C0A980433714}"/>
    <cellStyle name="Note 10 2 4" xfId="5348" xr:uid="{69DB2C59-EDE1-4780-90C4-35365B0D8B77}"/>
    <cellStyle name="Note 10 3" xfId="7172" xr:uid="{D4679013-F266-4BBD-A931-0C9C8FFF496A}"/>
    <cellStyle name="Note 10 3 2" xfId="13865" xr:uid="{E8FAF847-4071-4119-88A9-AC1954F42B41}"/>
    <cellStyle name="Note 10 4" xfId="10458" xr:uid="{0EECCBDA-73F5-4E9B-BE88-B9D881941F9D}"/>
    <cellStyle name="Note 10 5" xfId="3765" xr:uid="{30CE560A-A2D8-4036-9E03-920CF271D9DE}"/>
    <cellStyle name="Note 11" xfId="1139" xr:uid="{1C00959B-3A16-4DF1-862C-55FCA484DDB5}"/>
    <cellStyle name="Note 11 2" xfId="2722" xr:uid="{0C851F3B-9F52-470F-BCA0-4E2B89EE3F31}"/>
    <cellStyle name="Note 11 2 2" xfId="9435" xr:uid="{944F94B2-998E-4F78-B491-C01E9F9E222B}"/>
    <cellStyle name="Note 11 2 2 2" xfId="16128" xr:uid="{A341E029-4692-4577-B44C-706D42F2E186}"/>
    <cellStyle name="Note 11 2 3" xfId="12721" xr:uid="{F025B0E9-A97C-4EE3-BC5C-755C2F50CA34}"/>
    <cellStyle name="Note 11 2 4" xfId="6028" xr:uid="{63BF16C4-D3B1-4BF9-B75B-1BEF93450B30}"/>
    <cellStyle name="Note 11 3" xfId="7852" xr:uid="{96394B83-64B0-482A-9382-25DFEBE08FCB}"/>
    <cellStyle name="Note 11 3 2" xfId="14545" xr:uid="{9410EF01-34FA-4951-A301-FF69D81126FF}"/>
    <cellStyle name="Note 11 4" xfId="11138" xr:uid="{BD9D3737-F97C-4F69-BC8A-E648F40833D9}"/>
    <cellStyle name="Note 11 5" xfId="4445" xr:uid="{00B0E6B7-41CB-4A7A-BB30-140CED5B4DAE}"/>
    <cellStyle name="Note 12" xfId="285" xr:uid="{708FE014-204F-42E0-A9E6-AAE0832F3021}"/>
    <cellStyle name="Note 12 2" xfId="1868" xr:uid="{55B8180A-7C39-46F8-AAA3-85DBF67BA139}"/>
    <cellStyle name="Note 12 2 2" xfId="8581" xr:uid="{12C30424-5D26-409F-B891-C523C6E1A99E}"/>
    <cellStyle name="Note 12 2 2 2" xfId="15274" xr:uid="{7F91ED83-9DC5-468F-BE78-6484478A60B5}"/>
    <cellStyle name="Note 12 2 3" xfId="11867" xr:uid="{FF2DC284-A89C-4457-82A4-EE247876652C}"/>
    <cellStyle name="Note 12 2 4" xfId="5174" xr:uid="{C7802C38-EB23-4C9C-B3F0-D6AD49BD4B0C}"/>
    <cellStyle name="Note 12 3" xfId="6998" xr:uid="{A862501A-D405-47A8-85B7-29D2CFC87380}"/>
    <cellStyle name="Note 12 3 2" xfId="13691" xr:uid="{5F1F17D6-32EA-4B9E-B532-9C5D7D453B96}"/>
    <cellStyle name="Note 12 4" xfId="10284" xr:uid="{0C82E32A-0793-41FB-B2B0-0112538385D3}"/>
    <cellStyle name="Note 12 5" xfId="3591" xr:uid="{02769F0D-9CBA-47B2-8791-5EE349DCBD61}"/>
    <cellStyle name="Note 13" xfId="1747" xr:uid="{241B3178-55D9-493A-9330-FDE95AAE7D37}"/>
    <cellStyle name="Note 13 2" xfId="8460" xr:uid="{264DB7A1-E964-45AF-BF51-7BA934E204CD}"/>
    <cellStyle name="Note 13 2 2" xfId="15153" xr:uid="{E87A0B98-3457-465E-AD16-D0036EC9949B}"/>
    <cellStyle name="Note 13 3" xfId="11746" xr:uid="{DFDA40F5-40FD-4F91-9BD2-D49DA6777C4B}"/>
    <cellStyle name="Note 13 4" xfId="5053" xr:uid="{9A3CE7B4-BC91-445C-947A-BF87EB1D6194}"/>
    <cellStyle name="Note 14" xfId="3330" xr:uid="{821667AF-C718-4123-A3B6-4AEAA9294E52}"/>
    <cellStyle name="Note 14 2" xfId="10043" xr:uid="{1C0CF177-BAF8-4459-B93A-A4752D75A495}"/>
    <cellStyle name="Note 14 2 2" xfId="16736" xr:uid="{F601FA1B-7089-4B80-A8E8-73813DE5CBDE}"/>
    <cellStyle name="Note 14 3" xfId="13329" xr:uid="{C3F3877A-4AC8-46E7-9455-741D4DB13153}"/>
    <cellStyle name="Note 14 4" xfId="6636" xr:uid="{D4B59588-D461-4BA0-8C16-F60BBCC22440}"/>
    <cellStyle name="Note 15" xfId="164" xr:uid="{C7961326-A08C-42E1-B0A9-4ACCBD696569}"/>
    <cellStyle name="Note 15 2" xfId="13570" xr:uid="{63455026-AAF7-4CDA-96D1-013E1495F3B8}"/>
    <cellStyle name="Note 15 3" xfId="6877" xr:uid="{30D8490E-A02A-48B7-A063-BB99D9AE6407}"/>
    <cellStyle name="Note 16" xfId="3451" xr:uid="{641DA2FE-6B85-4757-9306-4623CCB9FC2B}"/>
    <cellStyle name="Note 16 2" xfId="13450" xr:uid="{B77C05D2-154D-4992-B3F5-AC85B0497AD7}"/>
    <cellStyle name="Note 16 3" xfId="6757" xr:uid="{B8B4855C-0C49-4BD2-9004-1A76512E46B0}"/>
    <cellStyle name="Note 17" xfId="10163" xr:uid="{9D8BF3BD-1D25-4062-9F1D-D0B9A6F3ED73}"/>
    <cellStyle name="Note 18" xfId="3470" xr:uid="{E787C605-3C0A-4E61-8760-A5C8CE666D5C}"/>
    <cellStyle name="Note 19" xfId="16856" xr:uid="{1475E253-83E3-414D-9715-10B36AB86547}"/>
    <cellStyle name="Note 2" xfId="52" xr:uid="{0E2CEC1E-2308-4702-B239-341625E3EB1A}"/>
    <cellStyle name="Note 2 10" xfId="299" xr:uid="{25DC6F60-6CBE-4BB7-9550-BB0657DD26E9}"/>
    <cellStyle name="Note 2 10 2" xfId="1882" xr:uid="{A322849A-0A04-4760-BA75-F61A4D57788A}"/>
    <cellStyle name="Note 2 10 2 2" xfId="8595" xr:uid="{4BE34B33-670E-460D-8678-4ED608080E58}"/>
    <cellStyle name="Note 2 10 2 2 2" xfId="15288" xr:uid="{042B348A-F0A9-48C3-B152-1F4ACC7955B1}"/>
    <cellStyle name="Note 2 10 2 3" xfId="11881" xr:uid="{4F23B530-7D95-4DC2-AD49-35B2358FB441}"/>
    <cellStyle name="Note 2 10 2 4" xfId="5188" xr:uid="{A8923BE8-68E1-45DF-B871-94E32F845C46}"/>
    <cellStyle name="Note 2 10 3" xfId="7012" xr:uid="{496589A7-346A-4DE3-9E12-42E05F825CD4}"/>
    <cellStyle name="Note 2 10 3 2" xfId="13705" xr:uid="{D135B29A-94FB-4CD6-970F-6E3D6A7A10B5}"/>
    <cellStyle name="Note 2 10 4" xfId="10298" xr:uid="{B7694EFF-7BE4-4D6A-81B0-8EF74EFAAD4C}"/>
    <cellStyle name="Note 2 10 5" xfId="3605" xr:uid="{C0DE53BC-65A6-4FE6-9930-E5AF8CE62ACD}"/>
    <cellStyle name="Note 2 11" xfId="1761" xr:uid="{99AD8EA3-E26A-4CF7-AAAA-D449DDDE224D}"/>
    <cellStyle name="Note 2 11 2" xfId="8474" xr:uid="{BC7CB7E9-661E-4CF1-B4B6-832604B37FB7}"/>
    <cellStyle name="Note 2 11 2 2" xfId="15167" xr:uid="{56E8E463-E92B-458A-982E-BCFE2A6E7032}"/>
    <cellStyle name="Note 2 11 3" xfId="11760" xr:uid="{4E194819-316B-4445-81FA-D73864509C6E}"/>
    <cellStyle name="Note 2 11 4" xfId="5067" xr:uid="{01BA1F1E-63F6-48EF-BBE0-82EB2E906574}"/>
    <cellStyle name="Note 2 12" xfId="3344" xr:uid="{57B8D446-2A7C-4142-BCE0-2FD88DF81C17}"/>
    <cellStyle name="Note 2 12 2" xfId="10057" xr:uid="{5AD80921-079A-42BD-8084-C3BECC5B13CD}"/>
    <cellStyle name="Note 2 12 2 2" xfId="16750" xr:uid="{FFB23010-2826-4ED2-BB25-E6A049C44F87}"/>
    <cellStyle name="Note 2 12 3" xfId="13343" xr:uid="{65C65A01-B159-4983-B7D1-50A005750EAF}"/>
    <cellStyle name="Note 2 12 4" xfId="6650" xr:uid="{22DA1725-43B4-47AC-BB45-ABF0E2686D8B}"/>
    <cellStyle name="Note 2 13" xfId="178" xr:uid="{01386E7E-9902-43D2-9CAA-6E4277E8AE93}"/>
    <cellStyle name="Note 2 13 2" xfId="13584" xr:uid="{3B8D47C7-979E-4B0A-A0B5-C8F4CD336EC4}"/>
    <cellStyle name="Note 2 13 3" xfId="6891" xr:uid="{7F1002BD-F811-4DC3-9387-8D8623088D37}"/>
    <cellStyle name="Note 2 14" xfId="6771" xr:uid="{DCA1A651-543F-43B2-A60E-46CDB53C4F2E}"/>
    <cellStyle name="Note 2 14 2" xfId="13464" xr:uid="{97B4F1E1-C41C-48EB-AD62-ADE2A8CB55B1}"/>
    <cellStyle name="Note 2 15" xfId="10177" xr:uid="{8E57522F-D547-4F20-871B-43D7E3C02292}"/>
    <cellStyle name="Note 2 16" xfId="3484" xr:uid="{27B8A956-E995-4D93-875E-180523570E52}"/>
    <cellStyle name="Note 2 2" xfId="102" xr:uid="{94643D2F-8718-4AF7-A200-81E0E32B2128}"/>
    <cellStyle name="Note 2 2 10" xfId="1807" xr:uid="{50041FBA-0D5E-43A7-9424-DA22380858A1}"/>
    <cellStyle name="Note 2 2 10 2" xfId="8520" xr:uid="{51EBBBF1-5608-42F0-966C-F43270F27154}"/>
    <cellStyle name="Note 2 2 10 2 2" xfId="15213" xr:uid="{190D2EC0-88CA-42C5-A494-BE446A76D438}"/>
    <cellStyle name="Note 2 2 10 3" xfId="11806" xr:uid="{9177F2CE-6939-4900-AE27-671F0BCD1D21}"/>
    <cellStyle name="Note 2 2 10 4" xfId="5113" xr:uid="{EB6BD0D6-1372-4BBA-BE1C-4244AE594580}"/>
    <cellStyle name="Note 2 2 11" xfId="3390" xr:uid="{86A461C2-CCB4-4B08-999E-A86960CB8273}"/>
    <cellStyle name="Note 2 2 11 2" xfId="10103" xr:uid="{2AD724CA-9514-4FBA-B77B-1EA917459CDE}"/>
    <cellStyle name="Note 2 2 11 2 2" xfId="16796" xr:uid="{1B2080E6-EC29-4681-82B1-18AC9E07D72F}"/>
    <cellStyle name="Note 2 2 11 3" xfId="13389" xr:uid="{1EF9F6AA-B472-4FFC-B351-05123FB68C94}"/>
    <cellStyle name="Note 2 2 11 4" xfId="6696" xr:uid="{1B64EB35-F7D8-4814-98A1-20B002DA8006}"/>
    <cellStyle name="Note 2 2 12" xfId="224" xr:uid="{B99B4D97-3688-4A40-9541-AD20F4961403}"/>
    <cellStyle name="Note 2 2 12 2" xfId="13630" xr:uid="{DD675D9E-0129-47F0-B62F-B247BEFF5B32}"/>
    <cellStyle name="Note 2 2 12 3" xfId="6937" xr:uid="{F68CCDB2-17BB-4F3B-B73F-58E971B5529A}"/>
    <cellStyle name="Note 2 2 13" xfId="6817" xr:uid="{511B47ED-B9F0-48D9-8D4D-413E62815A4F}"/>
    <cellStyle name="Note 2 2 13 2" xfId="13510" xr:uid="{79D52274-CC4E-46ED-856B-77F2CDBB9773}"/>
    <cellStyle name="Note 2 2 14" xfId="10223" xr:uid="{EE46E14C-E359-4D62-B531-73F31A55AB91}"/>
    <cellStyle name="Note 2 2 15" xfId="3530" xr:uid="{233D481C-59E7-4B86-B3F9-6996A1D48AF2}"/>
    <cellStyle name="Note 2 2 2" xfId="784" xr:uid="{E7197FEB-FA4E-4573-AFE9-64C4011F2544}"/>
    <cellStyle name="Note 2 2 2 2" xfId="1041" xr:uid="{56A29C0D-284D-4E66-9E24-A86B7D82E32C}"/>
    <cellStyle name="Note 2 2 2 2 2" xfId="1721" xr:uid="{72E22631-E168-46F6-9509-4671851EDF7F}"/>
    <cellStyle name="Note 2 2 2 2 2 2" xfId="3304" xr:uid="{47F225EC-1A43-4A2B-B251-1DF929193CC4}"/>
    <cellStyle name="Note 2 2 2 2 2 2 2" xfId="10017" xr:uid="{3E157697-B3AF-4265-8ABB-0026B400842E}"/>
    <cellStyle name="Note 2 2 2 2 2 2 2 2" xfId="16710" xr:uid="{54B4D664-FCC7-4DC5-A28D-16B43107619E}"/>
    <cellStyle name="Note 2 2 2 2 2 2 3" xfId="13303" xr:uid="{9A6F05F2-881F-4D47-AB53-35D13B45DCCD}"/>
    <cellStyle name="Note 2 2 2 2 2 2 4" xfId="6610" xr:uid="{83103529-3701-471A-A0B2-FA3EF5BA9704}"/>
    <cellStyle name="Note 2 2 2 2 2 3" xfId="8434" xr:uid="{F128F77D-4EF6-40E0-A0CA-95C6E60E2615}"/>
    <cellStyle name="Note 2 2 2 2 2 3 2" xfId="15127" xr:uid="{7DDC7339-04F2-484D-A756-FC56BDD05970}"/>
    <cellStyle name="Note 2 2 2 2 2 4" xfId="11720" xr:uid="{E5B17878-5DFC-44E9-AEE1-93B5FB3041C9}"/>
    <cellStyle name="Note 2 2 2 2 2 5" xfId="5027" xr:uid="{8B3B89C9-A5C8-4A4E-9FA9-88824BBF8096}"/>
    <cellStyle name="Note 2 2 2 2 3" xfId="2624" xr:uid="{55FCDDB8-5A0D-4CE8-99DE-3ED37DA96CC1}"/>
    <cellStyle name="Note 2 2 2 2 3 2" xfId="9337" xr:uid="{4151F796-B65A-4DC6-9A64-F57BF9AC9981}"/>
    <cellStyle name="Note 2 2 2 2 3 2 2" xfId="16030" xr:uid="{1D38C7C9-2B84-426A-A205-6D6872EE0EBE}"/>
    <cellStyle name="Note 2 2 2 2 3 3" xfId="12623" xr:uid="{8C3D1BD4-4D78-4541-9B7D-83267AC354A3}"/>
    <cellStyle name="Note 2 2 2 2 3 4" xfId="5930" xr:uid="{31CB2085-AE8E-48AF-B59D-8D2136184F0B}"/>
    <cellStyle name="Note 2 2 2 2 4" xfId="7754" xr:uid="{4CB5FFD8-A831-4704-AA0D-D4EFF751EF25}"/>
    <cellStyle name="Note 2 2 2 2 4 2" xfId="14447" xr:uid="{8728D144-2586-4993-AC2B-3C9BCF92BDF3}"/>
    <cellStyle name="Note 2 2 2 2 5" xfId="11040" xr:uid="{8B2D5F1B-6A7F-4EFF-83B6-08DCE5E3884E}"/>
    <cellStyle name="Note 2 2 2 2 6" xfId="4347" xr:uid="{482AA459-0F90-4D19-ACAB-7B493BED0AB5}"/>
    <cellStyle name="Note 2 2 2 3" xfId="1464" xr:uid="{377EB6B5-0D4A-4198-BD99-074E01D2F5BD}"/>
    <cellStyle name="Note 2 2 2 3 2" xfId="3047" xr:uid="{CA587190-5278-448A-831F-50E0D520DEA5}"/>
    <cellStyle name="Note 2 2 2 3 2 2" xfId="9760" xr:uid="{53EC8FAC-FD22-441D-9DF3-249396407F01}"/>
    <cellStyle name="Note 2 2 2 3 2 2 2" xfId="16453" xr:uid="{80768AE3-92AE-4B9A-B2DA-4C363D8B2731}"/>
    <cellStyle name="Note 2 2 2 3 2 3" xfId="13046" xr:uid="{1E7B6A20-BCA8-494B-9596-3F5FC880728B}"/>
    <cellStyle name="Note 2 2 2 3 2 4" xfId="6353" xr:uid="{FB9F0AB9-10B4-4791-BBFD-D63E6DAFD0C8}"/>
    <cellStyle name="Note 2 2 2 3 3" xfId="8177" xr:uid="{E5EB592D-8ED9-4011-852B-2B6F3A43CEC8}"/>
    <cellStyle name="Note 2 2 2 3 3 2" xfId="14870" xr:uid="{483D261C-8D7B-4111-A546-8DC4A633A2D3}"/>
    <cellStyle name="Note 2 2 2 3 4" xfId="11463" xr:uid="{8010F622-E30F-415E-8F82-C3CC6C84DA9C}"/>
    <cellStyle name="Note 2 2 2 3 5" xfId="4770" xr:uid="{052D3965-3F6A-47A5-8C34-90DB78AB9CBF}"/>
    <cellStyle name="Note 2 2 2 4" xfId="2367" xr:uid="{292C8973-720C-480F-AA8C-CFEC0296D56D}"/>
    <cellStyle name="Note 2 2 2 4 2" xfId="9080" xr:uid="{B7D8CC3E-C74B-40AE-9243-07FEC0AA364C}"/>
    <cellStyle name="Note 2 2 2 4 2 2" xfId="15773" xr:uid="{98E8DDAC-B91F-4EB4-8BE4-BBDC25047088}"/>
    <cellStyle name="Note 2 2 2 4 3" xfId="12366" xr:uid="{18E19732-5E8F-4A0C-BE7A-93A7CE8C517C}"/>
    <cellStyle name="Note 2 2 2 4 4" xfId="5673" xr:uid="{768181DE-F28E-4B4E-B121-C4761D83AF39}"/>
    <cellStyle name="Note 2 2 2 5" xfId="7497" xr:uid="{BAFB1036-39D9-42CC-AB50-C32F48100B5D}"/>
    <cellStyle name="Note 2 2 2 5 2" xfId="14190" xr:uid="{3892F434-25FD-4F63-851E-FF92200ADF94}"/>
    <cellStyle name="Note 2 2 2 6" xfId="10783" xr:uid="{ED9138E0-E75D-4276-A20E-6BE3CC1271E1}"/>
    <cellStyle name="Note 2 2 2 7" xfId="4090" xr:uid="{522EA515-23BB-4A02-B21C-D1EFFA1CACE8}"/>
    <cellStyle name="Note 2 2 3" xfId="783" xr:uid="{149FD944-0DE1-47B4-9F4C-BB0BD7ADE7EF}"/>
    <cellStyle name="Note 2 2 3 2" xfId="1040" xr:uid="{7D1C9B24-04AA-49CB-B7E6-351B1FD2918D}"/>
    <cellStyle name="Note 2 2 3 2 2" xfId="1720" xr:uid="{08506E99-6E4F-4C2E-B38B-8A93B7968CFC}"/>
    <cellStyle name="Note 2 2 3 2 2 2" xfId="3303" xr:uid="{5FC35711-E4BF-472F-81BA-4861AE13E1DE}"/>
    <cellStyle name="Note 2 2 3 2 2 2 2" xfId="10016" xr:uid="{852CEADF-C0BB-451E-86EA-64AB5903BD7C}"/>
    <cellStyle name="Note 2 2 3 2 2 2 2 2" xfId="16709" xr:uid="{C133C5EE-1C6C-490D-AA65-44D77B6897D5}"/>
    <cellStyle name="Note 2 2 3 2 2 2 3" xfId="13302" xr:uid="{BCA2A137-2C53-4E0C-B3E0-6C3F7AB233A3}"/>
    <cellStyle name="Note 2 2 3 2 2 2 4" xfId="6609" xr:uid="{6C35F23C-CE76-4884-A3F6-49C3B6679388}"/>
    <cellStyle name="Note 2 2 3 2 2 3" xfId="8433" xr:uid="{5C6287CF-B1FD-42A1-ADF4-1F15A2477787}"/>
    <cellStyle name="Note 2 2 3 2 2 3 2" xfId="15126" xr:uid="{D11A76B1-E683-4A30-84EE-C827A252FD0A}"/>
    <cellStyle name="Note 2 2 3 2 2 4" xfId="11719" xr:uid="{32E3CAD9-D5CB-4BD0-BBFF-B2D830F1AB52}"/>
    <cellStyle name="Note 2 2 3 2 2 5" xfId="5026" xr:uid="{E4F45676-049F-4FAF-91B6-1E7AB2CAD9B9}"/>
    <cellStyle name="Note 2 2 3 2 3" xfId="2623" xr:uid="{1AD15199-8613-49E8-AF49-D6A6FF46319E}"/>
    <cellStyle name="Note 2 2 3 2 3 2" xfId="9336" xr:uid="{7252CC78-3631-4A8E-9D36-602E1C73904E}"/>
    <cellStyle name="Note 2 2 3 2 3 2 2" xfId="16029" xr:uid="{1412AC36-383A-4B50-A271-38BED94E3CE9}"/>
    <cellStyle name="Note 2 2 3 2 3 3" xfId="12622" xr:uid="{2E37569D-42E3-48E9-9560-61098388F625}"/>
    <cellStyle name="Note 2 2 3 2 3 4" xfId="5929" xr:uid="{0C5B692A-BE62-4D29-B6AE-0D5D8923AF07}"/>
    <cellStyle name="Note 2 2 3 2 4" xfId="7753" xr:uid="{63CB1AE4-5741-4521-9F72-919038387CE9}"/>
    <cellStyle name="Note 2 2 3 2 4 2" xfId="14446" xr:uid="{669EEDAD-D3AD-45C5-851C-EED05C0A8793}"/>
    <cellStyle name="Note 2 2 3 2 5" xfId="11039" xr:uid="{DC8DFB15-DA56-416D-96FC-F9F592968E62}"/>
    <cellStyle name="Note 2 2 3 2 6" xfId="4346" xr:uid="{C6D94A94-F173-4EE2-A3E5-9DCC3077441D}"/>
    <cellStyle name="Note 2 2 3 3" xfId="1463" xr:uid="{40B81418-3C31-4B44-B3DA-563871EDBB94}"/>
    <cellStyle name="Note 2 2 3 3 2" xfId="3046" xr:uid="{8887E979-AC52-447E-9E87-EFD3898C142B}"/>
    <cellStyle name="Note 2 2 3 3 2 2" xfId="9759" xr:uid="{9E98FC34-6725-43A8-AB5E-16B4D283398D}"/>
    <cellStyle name="Note 2 2 3 3 2 2 2" xfId="16452" xr:uid="{99F5180E-5690-496E-A3E0-3B889741FC97}"/>
    <cellStyle name="Note 2 2 3 3 2 3" xfId="13045" xr:uid="{13D68E29-436B-4778-A74F-B72B36E34601}"/>
    <cellStyle name="Note 2 2 3 3 2 4" xfId="6352" xr:uid="{A82ABBF7-C216-4B4B-9FAA-8058A6BB4EB8}"/>
    <cellStyle name="Note 2 2 3 3 3" xfId="8176" xr:uid="{606A957B-96DF-47C4-A7B0-0F84820800C2}"/>
    <cellStyle name="Note 2 2 3 3 3 2" xfId="14869" xr:uid="{D7D55669-A911-4E78-B213-667014F5A177}"/>
    <cellStyle name="Note 2 2 3 3 4" xfId="11462" xr:uid="{99C65920-A030-4257-AB47-3719D6AC02D6}"/>
    <cellStyle name="Note 2 2 3 3 5" xfId="4769" xr:uid="{036EC8AF-98ED-4C36-86FE-8B3EA32D366D}"/>
    <cellStyle name="Note 2 2 3 4" xfId="2366" xr:uid="{2A9C0EC0-3114-400F-9F1B-ABB4FB290614}"/>
    <cellStyle name="Note 2 2 3 4 2" xfId="9079" xr:uid="{C5AC6EB5-ACE5-4260-A1DA-74009028E5AD}"/>
    <cellStyle name="Note 2 2 3 4 2 2" xfId="15772" xr:uid="{3C2BC05B-E768-40B8-83C8-D0DEEADA1559}"/>
    <cellStyle name="Note 2 2 3 4 3" xfId="12365" xr:uid="{9C014158-8379-4131-982B-B9E7F4F0A1AA}"/>
    <cellStyle name="Note 2 2 3 4 4" xfId="5672" xr:uid="{11A857AD-5690-4F50-B74D-3409C9629E8B}"/>
    <cellStyle name="Note 2 2 3 5" xfId="7496" xr:uid="{A00D3909-73BF-4227-B88B-D9E4793B57B0}"/>
    <cellStyle name="Note 2 2 3 5 2" xfId="14189" xr:uid="{3C682673-DF90-4892-ABDC-8288F876FE8C}"/>
    <cellStyle name="Note 2 2 3 6" xfId="10782" xr:uid="{5BC60AE2-4769-444D-9882-84C9F216ACEA}"/>
    <cellStyle name="Note 2 2 3 7" xfId="4089" xr:uid="{8CED1FC5-C20D-4F2F-85FF-E64F4504D165}"/>
    <cellStyle name="Note 2 2 4" xfId="613" xr:uid="{9B5C770E-3C06-4750-A9B9-125E10AF50FA}"/>
    <cellStyle name="Note 2 2 4 2" xfId="1293" xr:uid="{76DAF026-A052-42E5-ADC0-AAFC044A7586}"/>
    <cellStyle name="Note 2 2 4 2 2" xfId="2876" xr:uid="{C37C82DC-4D9D-4A6E-82CF-DF27B6444101}"/>
    <cellStyle name="Note 2 2 4 2 2 2" xfId="9589" xr:uid="{F7FFE223-B9FD-4AA0-8D80-E19B4C8D6EC6}"/>
    <cellStyle name="Note 2 2 4 2 2 2 2" xfId="16282" xr:uid="{6A358564-CC57-4DDB-8C19-CDAB276116A6}"/>
    <cellStyle name="Note 2 2 4 2 2 3" xfId="12875" xr:uid="{F920E98A-6395-4BEB-BEBB-73A2A5189471}"/>
    <cellStyle name="Note 2 2 4 2 2 4" xfId="6182" xr:uid="{F37FAB5E-ABC9-471F-B4A6-DED1B0CB4F01}"/>
    <cellStyle name="Note 2 2 4 2 3" xfId="8006" xr:uid="{6755F8B4-E866-4A35-AB88-89090FE3134D}"/>
    <cellStyle name="Note 2 2 4 2 3 2" xfId="14699" xr:uid="{3C1C4111-549C-4F98-BF00-8A9611A31569}"/>
    <cellStyle name="Note 2 2 4 2 4" xfId="11292" xr:uid="{0B5F5C67-14DA-4DFD-8ABD-E57F1ABF7EFB}"/>
    <cellStyle name="Note 2 2 4 2 5" xfId="4599" xr:uid="{AEC4F8D5-7F8E-45DA-9CDC-5B3FC9F4518B}"/>
    <cellStyle name="Note 2 2 4 3" xfId="2196" xr:uid="{966123CB-232D-4302-9A05-FC0B9A6E184B}"/>
    <cellStyle name="Note 2 2 4 3 2" xfId="8909" xr:uid="{313A7C25-EC43-4860-B8E1-D243BA9B6182}"/>
    <cellStyle name="Note 2 2 4 3 2 2" xfId="15602" xr:uid="{5E184405-EC2B-450C-81C5-12DC4131E142}"/>
    <cellStyle name="Note 2 2 4 3 3" xfId="12195" xr:uid="{362B02FE-8F21-45DE-9CB2-3E460883C77B}"/>
    <cellStyle name="Note 2 2 4 3 4" xfId="5502" xr:uid="{EE653089-7689-4B85-990A-10B9FBB45A01}"/>
    <cellStyle name="Note 2 2 4 4" xfId="7326" xr:uid="{F927A586-B2C9-4752-A1DB-F910578B677D}"/>
    <cellStyle name="Note 2 2 4 4 2" xfId="14019" xr:uid="{2B51F90A-1EDB-4C6F-850F-567B0771D1E7}"/>
    <cellStyle name="Note 2 2 4 5" xfId="10612" xr:uid="{73996E06-CAA3-406C-A3F0-18066731A2CB}"/>
    <cellStyle name="Note 2 2 4 6" xfId="3919" xr:uid="{C56F362B-A72A-46E3-ABCC-E63577345695}"/>
    <cellStyle name="Note 2 2 5" xfId="870" xr:uid="{D7D691A2-573E-4937-B4A9-7CDB8DB01839}"/>
    <cellStyle name="Note 2 2 5 2" xfId="1550" xr:uid="{F64FB3A6-E630-4873-A190-E5D5356285E8}"/>
    <cellStyle name="Note 2 2 5 2 2" xfId="3133" xr:uid="{6661F685-D8C7-4A68-8A04-0F9DA2E0C16F}"/>
    <cellStyle name="Note 2 2 5 2 2 2" xfId="9846" xr:uid="{E4EF455F-1DD9-4F30-8EEA-87AE55981E9F}"/>
    <cellStyle name="Note 2 2 5 2 2 2 2" xfId="16539" xr:uid="{4D6F01AF-CD1E-41D6-AE58-F876E1BE331B}"/>
    <cellStyle name="Note 2 2 5 2 2 3" xfId="13132" xr:uid="{C9F6F66E-F2C7-477A-B2AF-62191820F4A9}"/>
    <cellStyle name="Note 2 2 5 2 2 4" xfId="6439" xr:uid="{FCD249F2-36F1-449C-8A09-6E1704938C5D}"/>
    <cellStyle name="Note 2 2 5 2 3" xfId="8263" xr:uid="{021B019B-E733-4E91-A3C9-9E47C1E6E5E5}"/>
    <cellStyle name="Note 2 2 5 2 3 2" xfId="14956" xr:uid="{5EDE60EB-C9D5-4ED9-B263-04351D9406DA}"/>
    <cellStyle name="Note 2 2 5 2 4" xfId="11549" xr:uid="{7DF29A2E-87CB-4C92-B749-E6D89C52A9EC}"/>
    <cellStyle name="Note 2 2 5 2 5" xfId="4856" xr:uid="{46FCDA2C-898D-4017-90E8-F38266286689}"/>
    <cellStyle name="Note 2 2 5 3" xfId="2453" xr:uid="{84A72E6D-969A-4FD7-B093-51EC447B5E48}"/>
    <cellStyle name="Note 2 2 5 3 2" xfId="9166" xr:uid="{DB34F854-A1FD-4968-88FA-DAD0412219BA}"/>
    <cellStyle name="Note 2 2 5 3 2 2" xfId="15859" xr:uid="{0443B436-D025-46FD-8B61-C7CBDB1C0F57}"/>
    <cellStyle name="Note 2 2 5 3 3" xfId="12452" xr:uid="{1236C8D8-7F3D-46B3-AB87-C5C816500AF2}"/>
    <cellStyle name="Note 2 2 5 3 4" xfId="5759" xr:uid="{8028278B-DF7A-4134-94BD-34C2A353692C}"/>
    <cellStyle name="Note 2 2 5 4" xfId="7583" xr:uid="{70CCE7CC-F442-4878-9C7E-57431331FC58}"/>
    <cellStyle name="Note 2 2 5 4 2" xfId="14276" xr:uid="{DB3FC41C-4C23-4B5E-BC51-86BFDEDCDDEB}"/>
    <cellStyle name="Note 2 2 5 5" xfId="10869" xr:uid="{B44D8446-B593-4234-A5B1-6BF6E6052900}"/>
    <cellStyle name="Note 2 2 5 6" xfId="4176" xr:uid="{71578A3B-5ECB-407A-A6BC-6B67969F3304}"/>
    <cellStyle name="Note 2 2 6" xfId="530" xr:uid="{3E6DDDBE-1AD5-4B05-9C2A-4B9EC1FC137C}"/>
    <cellStyle name="Note 2 2 6 2" xfId="1210" xr:uid="{39B51C4A-667B-410E-AB35-A79B50B2FA20}"/>
    <cellStyle name="Note 2 2 6 2 2" xfId="2793" xr:uid="{14944B99-066E-4FD3-B16D-2A3F4F728639}"/>
    <cellStyle name="Note 2 2 6 2 2 2" xfId="9506" xr:uid="{616C6DC3-F911-4698-81AF-CC60AC4AA730}"/>
    <cellStyle name="Note 2 2 6 2 2 2 2" xfId="16199" xr:uid="{E55BF6E2-84CE-4DEA-974A-16C98474FE0F}"/>
    <cellStyle name="Note 2 2 6 2 2 3" xfId="12792" xr:uid="{6B15667A-C11E-438C-8B69-3937D2079F04}"/>
    <cellStyle name="Note 2 2 6 2 2 4" xfId="6099" xr:uid="{465D7249-B936-4E6C-8999-FA65E39AC899}"/>
    <cellStyle name="Note 2 2 6 2 3" xfId="7923" xr:uid="{8329BB56-4AEE-4F85-AAD9-F782F8EFBDC9}"/>
    <cellStyle name="Note 2 2 6 2 3 2" xfId="14616" xr:uid="{3287CDD6-8D23-4782-A2E0-9073725913D2}"/>
    <cellStyle name="Note 2 2 6 2 4" xfId="11209" xr:uid="{079DB472-B471-47BF-8759-4AF1155CB4BD}"/>
    <cellStyle name="Note 2 2 6 2 5" xfId="4516" xr:uid="{D7FE9C11-CA61-44AB-8930-4CB7C2FB0E9F}"/>
    <cellStyle name="Note 2 2 6 3" xfId="2113" xr:uid="{5961F4FE-C5A2-403F-B312-886422C1CB0C}"/>
    <cellStyle name="Note 2 2 6 3 2" xfId="8826" xr:uid="{FB3C6ED4-879D-43C7-9850-8E84D2B1F49A}"/>
    <cellStyle name="Note 2 2 6 3 2 2" xfId="15519" xr:uid="{4AA92110-DC0B-4FF4-AE75-65476D3C0056}"/>
    <cellStyle name="Note 2 2 6 3 3" xfId="12112" xr:uid="{56A82E99-545D-4E6C-819B-B74D312D1ADD}"/>
    <cellStyle name="Note 2 2 6 3 4" xfId="5419" xr:uid="{809F6632-F45A-4733-AC53-191F3ABF4B0B}"/>
    <cellStyle name="Note 2 2 6 4" xfId="7243" xr:uid="{E022CC80-5F88-45AD-9C41-56DFAA6310F6}"/>
    <cellStyle name="Note 2 2 6 4 2" xfId="13936" xr:uid="{923B82BB-C269-4E94-B17D-D628A51E5A7F}"/>
    <cellStyle name="Note 2 2 6 5" xfId="10529" xr:uid="{BC034851-BE0F-47BF-B931-2ECA842AA5D5}"/>
    <cellStyle name="Note 2 2 6 6" xfId="3836" xr:uid="{7F29DADA-5554-482C-B612-5F18B65DAE14}"/>
    <cellStyle name="Note 2 2 7" xfId="461" xr:uid="{68C2A74E-914D-4504-BA3A-4B79E0219BEC}"/>
    <cellStyle name="Note 2 2 7 2" xfId="2044" xr:uid="{3655C743-81BA-4B87-B0A5-C6EE26747335}"/>
    <cellStyle name="Note 2 2 7 2 2" xfId="8757" xr:uid="{BF9004C0-17C9-4700-AFC5-19EF0DCA3650}"/>
    <cellStyle name="Note 2 2 7 2 2 2" xfId="15450" xr:uid="{80BFB87E-326E-41EE-961C-6499A16BDAAB}"/>
    <cellStyle name="Note 2 2 7 2 3" xfId="12043" xr:uid="{A8351318-4902-4262-9094-DDF53F49061C}"/>
    <cellStyle name="Note 2 2 7 2 4" xfId="5350" xr:uid="{25AE6E08-5BD4-46B8-A92E-6F8914D64884}"/>
    <cellStyle name="Note 2 2 7 3" xfId="7174" xr:uid="{FF2BE3D5-9269-4253-AD44-E2AE02F20D98}"/>
    <cellStyle name="Note 2 2 7 3 2" xfId="13867" xr:uid="{D064B8B7-5234-4E9F-9801-B809BD188B1E}"/>
    <cellStyle name="Note 2 2 7 4" xfId="10460" xr:uid="{5E196643-54E8-4138-8435-E1315A6F5E3E}"/>
    <cellStyle name="Note 2 2 7 5" xfId="3767" xr:uid="{CC66AC70-6BDE-4CFA-B19F-7DE3B44476EC}"/>
    <cellStyle name="Note 2 2 8" xfId="1141" xr:uid="{5EDC4436-05ED-46A7-BF61-984C7F378B26}"/>
    <cellStyle name="Note 2 2 8 2" xfId="2724" xr:uid="{B07ECED5-F449-4B32-ADD0-03815442C988}"/>
    <cellStyle name="Note 2 2 8 2 2" xfId="9437" xr:uid="{A11CC9AD-252C-40D4-9771-0FBAEF8B9992}"/>
    <cellStyle name="Note 2 2 8 2 2 2" xfId="16130" xr:uid="{0762D6F1-D78B-4EED-9822-B50787ED8171}"/>
    <cellStyle name="Note 2 2 8 2 3" xfId="12723" xr:uid="{DD366EF5-6AE2-41B9-A265-0F4261D44060}"/>
    <cellStyle name="Note 2 2 8 2 4" xfId="6030" xr:uid="{B02E5628-B1F4-46D2-98D1-F981EC9FD81F}"/>
    <cellStyle name="Note 2 2 8 3" xfId="7854" xr:uid="{4A5C35E2-4DE8-4BDD-BA98-293363741825}"/>
    <cellStyle name="Note 2 2 8 3 2" xfId="14547" xr:uid="{9595D7F4-AA9B-4EF0-A268-2670FC7DCC78}"/>
    <cellStyle name="Note 2 2 8 4" xfId="11140" xr:uid="{C8ADA305-BEDA-48C2-BB2E-D8BE2E20E4CB}"/>
    <cellStyle name="Note 2 2 8 5" xfId="4447" xr:uid="{DF9EAA45-DCBF-4FE2-AF53-39F903A2EBBC}"/>
    <cellStyle name="Note 2 2 9" xfId="345" xr:uid="{0A418B25-AE7B-491D-804E-6A20B51C0553}"/>
    <cellStyle name="Note 2 2 9 2" xfId="1928" xr:uid="{4524FAF5-BCAD-485F-91F2-16B3E4BDE5CD}"/>
    <cellStyle name="Note 2 2 9 2 2" xfId="8641" xr:uid="{5ABA1D09-9748-44F3-B3C5-46F0F80970D8}"/>
    <cellStyle name="Note 2 2 9 2 2 2" xfId="15334" xr:uid="{A42FF0F3-5FB6-4038-AB8B-6C32C6B17A5C}"/>
    <cellStyle name="Note 2 2 9 2 3" xfId="11927" xr:uid="{E9DAB89B-26F1-46D7-B759-19BACD2D8341}"/>
    <cellStyle name="Note 2 2 9 2 4" xfId="5234" xr:uid="{54ED6F27-72C4-4CDB-B599-6C70FDDF5E31}"/>
    <cellStyle name="Note 2 2 9 3" xfId="7058" xr:uid="{69A670CD-EADC-481F-BF08-081DAE067E4C}"/>
    <cellStyle name="Note 2 2 9 3 2" xfId="13751" xr:uid="{6B0E0120-3251-43AE-AF78-177CCD23D3F1}"/>
    <cellStyle name="Note 2 2 9 4" xfId="10344" xr:uid="{146DCB1C-5C04-40AD-A812-1CE8D31B9542}"/>
    <cellStyle name="Note 2 2 9 5" xfId="3651" xr:uid="{E150B321-A63F-486C-8C17-31EE20ADC989}"/>
    <cellStyle name="Note 2 3" xfId="785" xr:uid="{2AF45371-9754-4C19-B9AA-C1F80B9377D4}"/>
    <cellStyle name="Note 2 3 2" xfId="1042" xr:uid="{38B68618-8841-4077-A3D1-349E761BD2EE}"/>
    <cellStyle name="Note 2 3 2 2" xfId="1722" xr:uid="{C54781C3-89FA-4530-AD52-B832397F173B}"/>
    <cellStyle name="Note 2 3 2 2 2" xfId="3305" xr:uid="{F7FA4A29-FD85-42B3-B6AB-6203E2C1DE44}"/>
    <cellStyle name="Note 2 3 2 2 2 2" xfId="10018" xr:uid="{A8E189D6-68C5-4A07-B656-6D06F971F490}"/>
    <cellStyle name="Note 2 3 2 2 2 2 2" xfId="16711" xr:uid="{F6D47794-8C6C-4CFA-A94A-BEAFEE655963}"/>
    <cellStyle name="Note 2 3 2 2 2 3" xfId="13304" xr:uid="{B9233AAA-E9B7-491B-BC5D-8377AA7572E9}"/>
    <cellStyle name="Note 2 3 2 2 2 4" xfId="6611" xr:uid="{FE2B47B8-CA6F-45AC-BC08-89AB09059509}"/>
    <cellStyle name="Note 2 3 2 2 3" xfId="8435" xr:uid="{7A8D9A24-ADA1-4232-9069-153582AF4C8D}"/>
    <cellStyle name="Note 2 3 2 2 3 2" xfId="15128" xr:uid="{3B7B5256-226A-4957-8C46-C08E4EE1B27C}"/>
    <cellStyle name="Note 2 3 2 2 4" xfId="11721" xr:uid="{5C914EE5-F8E3-409B-A1A1-46BCF4714F3A}"/>
    <cellStyle name="Note 2 3 2 2 5" xfId="5028" xr:uid="{D8B29B9C-8D30-41DD-ACCA-6322C5ECD32A}"/>
    <cellStyle name="Note 2 3 2 3" xfId="2625" xr:uid="{275DFBD7-BCAA-4A8B-97DC-6466716E6543}"/>
    <cellStyle name="Note 2 3 2 3 2" xfId="9338" xr:uid="{9C0E5010-7E7F-44FB-A0D9-6A8E312C576F}"/>
    <cellStyle name="Note 2 3 2 3 2 2" xfId="16031" xr:uid="{EF50FC12-D122-4B60-AD23-76A94168CFF1}"/>
    <cellStyle name="Note 2 3 2 3 3" xfId="12624" xr:uid="{7CD332F8-87EF-43B4-8EEB-B43DE564CF67}"/>
    <cellStyle name="Note 2 3 2 3 4" xfId="5931" xr:uid="{F6DABABD-C19B-4B7C-B6E5-2291310A172E}"/>
    <cellStyle name="Note 2 3 2 4" xfId="7755" xr:uid="{AFCBAA98-7090-4209-98A9-18BD2A970E15}"/>
    <cellStyle name="Note 2 3 2 4 2" xfId="14448" xr:uid="{C40D6410-99C7-44BD-8B3D-DBE38019F48E}"/>
    <cellStyle name="Note 2 3 2 5" xfId="11041" xr:uid="{8E9DD63D-6C23-4D4B-9B05-5311307CBED1}"/>
    <cellStyle name="Note 2 3 2 6" xfId="4348" xr:uid="{EDE1A220-4A65-46BF-9CCB-7D849D920434}"/>
    <cellStyle name="Note 2 3 3" xfId="1465" xr:uid="{98E37672-AEF5-49E5-9530-D111E03EB982}"/>
    <cellStyle name="Note 2 3 3 2" xfId="3048" xr:uid="{AC314ED8-434F-4D0B-B9F7-2D9801751864}"/>
    <cellStyle name="Note 2 3 3 2 2" xfId="9761" xr:uid="{07258C91-AE4B-40B0-8A62-8A86750493B6}"/>
    <cellStyle name="Note 2 3 3 2 2 2" xfId="16454" xr:uid="{C874B9F3-87B0-4D59-8A1D-5684CCA77FE6}"/>
    <cellStyle name="Note 2 3 3 2 3" xfId="13047" xr:uid="{B8B1F535-0269-4FE6-9BA4-F863395736A2}"/>
    <cellStyle name="Note 2 3 3 2 4" xfId="6354" xr:uid="{E1CC91BB-D97B-448C-80E9-E636B780266F}"/>
    <cellStyle name="Note 2 3 3 3" xfId="8178" xr:uid="{BB209C4F-3D47-44CA-95A7-F6559863C5A4}"/>
    <cellStyle name="Note 2 3 3 3 2" xfId="14871" xr:uid="{7AE3598E-EE60-4D93-826F-CBD88AE5A4BA}"/>
    <cellStyle name="Note 2 3 3 4" xfId="11464" xr:uid="{5CB3E98F-3D09-4350-964B-80A41EE416A4}"/>
    <cellStyle name="Note 2 3 3 5" xfId="4771" xr:uid="{B0576C22-C0DD-40D7-A2AF-5EEC7E218234}"/>
    <cellStyle name="Note 2 3 4" xfId="2368" xr:uid="{5ABB89CB-4737-41CB-9753-49DD2260851D}"/>
    <cellStyle name="Note 2 3 4 2" xfId="9081" xr:uid="{AE7FAE92-5423-4AFC-9EAE-359295FA1309}"/>
    <cellStyle name="Note 2 3 4 2 2" xfId="15774" xr:uid="{8A29F13F-4B6C-4117-B871-DE67E0017F13}"/>
    <cellStyle name="Note 2 3 4 3" xfId="12367" xr:uid="{39236A2F-8489-4293-BEA5-52CAAD2C49D6}"/>
    <cellStyle name="Note 2 3 4 4" xfId="5674" xr:uid="{994B3E18-677B-44BE-B630-2A7D95B0F20B}"/>
    <cellStyle name="Note 2 3 5" xfId="7498" xr:uid="{BE6E6C13-D731-476C-8263-CE71780308E6}"/>
    <cellStyle name="Note 2 3 5 2" xfId="14191" xr:uid="{B3B485DE-1A4E-4B60-9A7E-E4DF7B309437}"/>
    <cellStyle name="Note 2 3 6" xfId="10784" xr:uid="{5295ED40-4211-451D-973F-F661828A7870}"/>
    <cellStyle name="Note 2 3 7" xfId="4091" xr:uid="{3661199C-B19A-42C4-AD75-B76FD36B32AA}"/>
    <cellStyle name="Note 2 4" xfId="782" xr:uid="{B56F8038-77D8-40D9-A26C-26EE87638E35}"/>
    <cellStyle name="Note 2 4 2" xfId="1039" xr:uid="{A0A72BF3-EE28-4BB9-B5BF-54240DAC6103}"/>
    <cellStyle name="Note 2 4 2 2" xfId="1719" xr:uid="{9C3A2AAF-B73B-45A7-B0A9-225807C002B9}"/>
    <cellStyle name="Note 2 4 2 2 2" xfId="3302" xr:uid="{BA6C81AD-51B4-4861-8791-BBEF5CAB8B15}"/>
    <cellStyle name="Note 2 4 2 2 2 2" xfId="10015" xr:uid="{A8F62B43-8C7B-43D9-9AE7-3378858BC1B2}"/>
    <cellStyle name="Note 2 4 2 2 2 2 2" xfId="16708" xr:uid="{BCA38379-20A3-4FEC-9D17-2FDACAB32C17}"/>
    <cellStyle name="Note 2 4 2 2 2 3" xfId="13301" xr:uid="{373A0E36-1573-4194-B21E-E019DDFA7E0D}"/>
    <cellStyle name="Note 2 4 2 2 2 4" xfId="6608" xr:uid="{6BE63386-CE3E-4316-919A-105359F9E8DE}"/>
    <cellStyle name="Note 2 4 2 2 3" xfId="8432" xr:uid="{EF253481-343B-481C-9122-0F9A54CDF565}"/>
    <cellStyle name="Note 2 4 2 2 3 2" xfId="15125" xr:uid="{5797E18F-129D-4895-B34D-2B74FFE23380}"/>
    <cellStyle name="Note 2 4 2 2 4" xfId="11718" xr:uid="{F90F47C5-860C-4198-83E3-A8D6780F8D1E}"/>
    <cellStyle name="Note 2 4 2 2 5" xfId="5025" xr:uid="{886567CC-7C94-4C7B-BCCC-AD3910ACEE88}"/>
    <cellStyle name="Note 2 4 2 3" xfId="2622" xr:uid="{FF9FE333-E799-4378-AA25-C9C11FE364E7}"/>
    <cellStyle name="Note 2 4 2 3 2" xfId="9335" xr:uid="{C71B1BA9-FB2A-4656-8F36-BEE9FF9C001B}"/>
    <cellStyle name="Note 2 4 2 3 2 2" xfId="16028" xr:uid="{9F1C27BF-005B-4C71-9235-8D4AD2E4631D}"/>
    <cellStyle name="Note 2 4 2 3 3" xfId="12621" xr:uid="{B1D4D53A-A75C-46AA-A253-E9EEEA5F0C18}"/>
    <cellStyle name="Note 2 4 2 3 4" xfId="5928" xr:uid="{7EFB9931-A677-47B8-B640-34ED2306AB00}"/>
    <cellStyle name="Note 2 4 2 4" xfId="7752" xr:uid="{D8CC06F0-7B22-40CA-B542-75B6E794AA86}"/>
    <cellStyle name="Note 2 4 2 4 2" xfId="14445" xr:uid="{D610ADC1-2A6E-4C15-AF30-C9F5DFABC843}"/>
    <cellStyle name="Note 2 4 2 5" xfId="11038" xr:uid="{98EE8C62-D284-4791-9393-41146A02B986}"/>
    <cellStyle name="Note 2 4 2 6" xfId="4345" xr:uid="{F8F1D946-ABB5-484C-83C5-4CB2BA1E3215}"/>
    <cellStyle name="Note 2 4 3" xfId="1462" xr:uid="{B4EA69C7-1DD2-420E-8B65-CDDF747E08A0}"/>
    <cellStyle name="Note 2 4 3 2" xfId="3045" xr:uid="{DC38F5B8-F40F-45F1-93BB-FB809C66440D}"/>
    <cellStyle name="Note 2 4 3 2 2" xfId="9758" xr:uid="{1CE69E45-68A3-41E4-B3CE-C6645F6D7F24}"/>
    <cellStyle name="Note 2 4 3 2 2 2" xfId="16451" xr:uid="{0006E077-F421-4264-BBB4-11D4730F0D97}"/>
    <cellStyle name="Note 2 4 3 2 3" xfId="13044" xr:uid="{BB33B15F-1B87-4431-8F5F-62C798C8D488}"/>
    <cellStyle name="Note 2 4 3 2 4" xfId="6351" xr:uid="{A67C7BCC-CEC0-4156-85FA-128C7E799E20}"/>
    <cellStyle name="Note 2 4 3 3" xfId="8175" xr:uid="{2E078B04-10B7-4F75-BF29-E5E88AEC66F7}"/>
    <cellStyle name="Note 2 4 3 3 2" xfId="14868" xr:uid="{35362407-E884-43AE-BFE9-D9CDE2A17F33}"/>
    <cellStyle name="Note 2 4 3 4" xfId="11461" xr:uid="{2C6A84CF-1303-4A0F-AB25-D4D96671C657}"/>
    <cellStyle name="Note 2 4 3 5" xfId="4768" xr:uid="{CFC61608-24ED-4846-8315-542E05343684}"/>
    <cellStyle name="Note 2 4 4" xfId="2365" xr:uid="{D34ECE83-8BF6-4056-9B00-BC8520A2D60A}"/>
    <cellStyle name="Note 2 4 4 2" xfId="9078" xr:uid="{BDE3EF35-A92B-41F9-A029-0CE41FFE36A3}"/>
    <cellStyle name="Note 2 4 4 2 2" xfId="15771" xr:uid="{4EAC29BA-AADB-42F6-B6ED-7C281066F612}"/>
    <cellStyle name="Note 2 4 4 3" xfId="12364" xr:uid="{D632589B-108D-4B55-9CDC-B42A99F342FD}"/>
    <cellStyle name="Note 2 4 4 4" xfId="5671" xr:uid="{AA3516C0-FC8E-4E31-945E-49032F77E096}"/>
    <cellStyle name="Note 2 4 5" xfId="7495" xr:uid="{EE4265B5-BC00-4247-B035-069700DC90B2}"/>
    <cellStyle name="Note 2 4 5 2" xfId="14188" xr:uid="{B9CFA3E9-B1EC-4428-ABA9-0120BA627B8D}"/>
    <cellStyle name="Note 2 4 6" xfId="10781" xr:uid="{57F61CB5-4403-4611-9638-84830DC82791}"/>
    <cellStyle name="Note 2 4 7" xfId="4088" xr:uid="{31BCBD01-69E8-428B-B852-8472B2D76485}"/>
    <cellStyle name="Note 2 5" xfId="567" xr:uid="{1523C1C1-AA21-4629-9CEB-6369A2F7C7CA}"/>
    <cellStyle name="Note 2 5 2" xfId="1247" xr:uid="{D6EC3E68-997C-4FF2-AC31-84D5762FFBA5}"/>
    <cellStyle name="Note 2 5 2 2" xfId="2830" xr:uid="{42289B51-D304-4DD8-9A5F-6F2D72E3B0CE}"/>
    <cellStyle name="Note 2 5 2 2 2" xfId="9543" xr:uid="{ECF0766A-EC95-4A8A-BB82-8F85B6108A36}"/>
    <cellStyle name="Note 2 5 2 2 2 2" xfId="16236" xr:uid="{5D0660AB-1081-474F-835A-CCE1C3CF6640}"/>
    <cellStyle name="Note 2 5 2 2 3" xfId="12829" xr:uid="{E2DEDA9D-3D04-45BE-9687-3923117E0AA9}"/>
    <cellStyle name="Note 2 5 2 2 4" xfId="6136" xr:uid="{781C6002-6C7F-4E8C-A942-C135EE1CB8A2}"/>
    <cellStyle name="Note 2 5 2 3" xfId="7960" xr:uid="{8AA700C5-53F6-4760-914C-456A94DC83F3}"/>
    <cellStyle name="Note 2 5 2 3 2" xfId="14653" xr:uid="{9DCBE792-0254-4DF5-93C8-F4B356DBC582}"/>
    <cellStyle name="Note 2 5 2 4" xfId="11246" xr:uid="{7B2B642C-ED47-4429-95E7-DAAABD330532}"/>
    <cellStyle name="Note 2 5 2 5" xfId="4553" xr:uid="{757C609B-29DA-4D76-BCE4-1480CC805B22}"/>
    <cellStyle name="Note 2 5 3" xfId="2150" xr:uid="{26F84735-6708-4680-8461-D2C4E1BD2559}"/>
    <cellStyle name="Note 2 5 3 2" xfId="8863" xr:uid="{E584A203-6648-4369-8B85-5A4D8307AF22}"/>
    <cellStyle name="Note 2 5 3 2 2" xfId="15556" xr:uid="{6E6F759D-AD9B-4823-A51A-6F0013B8C1E2}"/>
    <cellStyle name="Note 2 5 3 3" xfId="12149" xr:uid="{CF8C9BD8-E238-4395-9B80-F497C1ED7BCB}"/>
    <cellStyle name="Note 2 5 3 4" xfId="5456" xr:uid="{B7D24C8A-DEC2-40DC-BF66-A33DB1661517}"/>
    <cellStyle name="Note 2 5 4" xfId="7280" xr:uid="{6542CF41-AEE7-47CB-9C8F-9CC7AE01FE87}"/>
    <cellStyle name="Note 2 5 4 2" xfId="13973" xr:uid="{1F6692B6-E773-4A60-9DC3-4F8F817853BB}"/>
    <cellStyle name="Note 2 5 5" xfId="10566" xr:uid="{B0F46033-601F-4DAE-9D51-E293737C384B}"/>
    <cellStyle name="Note 2 5 6" xfId="3873" xr:uid="{128E8016-E6CF-4BE8-A895-2AAA7E6C777D}"/>
    <cellStyle name="Note 2 6" xfId="824" xr:uid="{3939A942-DDE8-475E-B787-4A7B757DC977}"/>
    <cellStyle name="Note 2 6 2" xfId="1504" xr:uid="{7B8B5CD0-4E31-42F3-AD24-2E18C88D92C2}"/>
    <cellStyle name="Note 2 6 2 2" xfId="3087" xr:uid="{B7A0DB46-5711-413A-88FB-D9A402E528B7}"/>
    <cellStyle name="Note 2 6 2 2 2" xfId="9800" xr:uid="{9DE88B13-30B1-4A8D-9FCB-1887C29355B9}"/>
    <cellStyle name="Note 2 6 2 2 2 2" xfId="16493" xr:uid="{1DF600C3-2AE8-47DA-BB5B-0BAEB8A9A1F0}"/>
    <cellStyle name="Note 2 6 2 2 3" xfId="13086" xr:uid="{E83D0DD4-D8DF-4A55-B012-B06B43FC246D}"/>
    <cellStyle name="Note 2 6 2 2 4" xfId="6393" xr:uid="{17DD6CDB-4246-4A30-8B40-5E8D974990F9}"/>
    <cellStyle name="Note 2 6 2 3" xfId="8217" xr:uid="{50C2435C-8761-4E2A-82A5-99550074577A}"/>
    <cellStyle name="Note 2 6 2 3 2" xfId="14910" xr:uid="{7AC12DCF-B2EB-4ABF-8F3F-5F6762CCA523}"/>
    <cellStyle name="Note 2 6 2 4" xfId="11503" xr:uid="{F0B72800-FD13-4615-B537-E508B7600180}"/>
    <cellStyle name="Note 2 6 2 5" xfId="4810" xr:uid="{B82E076A-EBC7-46B5-8824-2CFA3547535A}"/>
    <cellStyle name="Note 2 6 3" xfId="2407" xr:uid="{4071B900-CF15-4434-9277-9A60DE243284}"/>
    <cellStyle name="Note 2 6 3 2" xfId="9120" xr:uid="{B2026695-CEE8-44AF-B95C-56560159D7D3}"/>
    <cellStyle name="Note 2 6 3 2 2" xfId="15813" xr:uid="{D35F634E-DECB-499B-A078-6BC48919C834}"/>
    <cellStyle name="Note 2 6 3 3" xfId="12406" xr:uid="{1B840915-17CB-45E4-AB24-952B19EF1216}"/>
    <cellStyle name="Note 2 6 3 4" xfId="5713" xr:uid="{432CDD2C-2548-42F2-82FF-D1644412B4C1}"/>
    <cellStyle name="Note 2 6 4" xfId="7537" xr:uid="{683D5CDD-1E41-49F0-91C6-32169757B8DF}"/>
    <cellStyle name="Note 2 6 4 2" xfId="14230" xr:uid="{5FA7D353-60BA-4A7F-9C92-287E6DFFCDF9}"/>
    <cellStyle name="Note 2 6 5" xfId="10823" xr:uid="{3C40CC06-6311-41B0-B2CF-BD7735AA167E}"/>
    <cellStyle name="Note 2 6 6" xfId="4130" xr:uid="{089D0B6E-D725-484F-8AD6-67505CC795ED}"/>
    <cellStyle name="Note 2 7" xfId="484" xr:uid="{A34D4E79-10A4-4C26-9A84-540E1C311384}"/>
    <cellStyle name="Note 2 7 2" xfId="1164" xr:uid="{1B4C8F7F-B2B8-4193-AFE8-E330415E76A5}"/>
    <cellStyle name="Note 2 7 2 2" xfId="2747" xr:uid="{2F8A10EA-168F-481C-A178-4D2A00307446}"/>
    <cellStyle name="Note 2 7 2 2 2" xfId="9460" xr:uid="{82E035A5-AE06-49B3-952F-50B1734CF9D4}"/>
    <cellStyle name="Note 2 7 2 2 2 2" xfId="16153" xr:uid="{87AAF4DC-00F2-4A0D-832E-BDBE0DB256C0}"/>
    <cellStyle name="Note 2 7 2 2 3" xfId="12746" xr:uid="{BB6A7B4A-F125-4114-ABA2-A4226DDDA392}"/>
    <cellStyle name="Note 2 7 2 2 4" xfId="6053" xr:uid="{F6F8D988-8063-4ED1-9178-C95E15260BD7}"/>
    <cellStyle name="Note 2 7 2 3" xfId="7877" xr:uid="{9F99706F-2A75-434E-987E-3AFA07A188D8}"/>
    <cellStyle name="Note 2 7 2 3 2" xfId="14570" xr:uid="{05E3ACA9-C4C5-419E-9FED-A1B50188DE89}"/>
    <cellStyle name="Note 2 7 2 4" xfId="11163" xr:uid="{56C20832-192C-43A9-89C7-37FE8EA6FB06}"/>
    <cellStyle name="Note 2 7 2 5" xfId="4470" xr:uid="{E50D947A-7F10-4FB7-AFFD-1BDACADD0D55}"/>
    <cellStyle name="Note 2 7 3" xfId="2067" xr:uid="{D85B9D7F-C40F-46A2-BDB7-9AC5736522A8}"/>
    <cellStyle name="Note 2 7 3 2" xfId="8780" xr:uid="{A61EDDED-94F5-4E48-A552-DE3210CC5A41}"/>
    <cellStyle name="Note 2 7 3 2 2" xfId="15473" xr:uid="{64CECBD5-CB4C-4083-B5EE-D6C9F4A376D1}"/>
    <cellStyle name="Note 2 7 3 3" xfId="12066" xr:uid="{C63C541A-A378-46BB-99A8-8BC7FB1F532C}"/>
    <cellStyle name="Note 2 7 3 4" xfId="5373" xr:uid="{3495B812-647B-4A05-ACC6-A563A042C1A0}"/>
    <cellStyle name="Note 2 7 4" xfId="7197" xr:uid="{3786588E-16A4-4ABE-8A5F-486D7EDEDFBA}"/>
    <cellStyle name="Note 2 7 4 2" xfId="13890" xr:uid="{183640D2-C542-4E75-94ED-DC7C04D6B107}"/>
    <cellStyle name="Note 2 7 5" xfId="10483" xr:uid="{460E6402-F573-4875-A087-EF5B4705705D}"/>
    <cellStyle name="Note 2 7 6" xfId="3790" xr:uid="{DBF47464-D0E7-476C-9033-8B06F3A38AA0}"/>
    <cellStyle name="Note 2 8" xfId="460" xr:uid="{DE354D02-AF5F-40B0-95B3-F7C127B2600F}"/>
    <cellStyle name="Note 2 8 2" xfId="2043" xr:uid="{926F6F53-E910-44CA-BC3C-B19F830CDEF2}"/>
    <cellStyle name="Note 2 8 2 2" xfId="8756" xr:uid="{B1305FA5-B301-471C-8803-D71A0ABD1A64}"/>
    <cellStyle name="Note 2 8 2 2 2" xfId="15449" xr:uid="{6CACD37B-12E9-4B00-B3AB-1185C5437709}"/>
    <cellStyle name="Note 2 8 2 3" xfId="12042" xr:uid="{531357E6-E3A4-4D65-A656-1E07C7877966}"/>
    <cellStyle name="Note 2 8 2 4" xfId="5349" xr:uid="{14AE66C2-FF12-4506-AC4F-D804F5EA0499}"/>
    <cellStyle name="Note 2 8 3" xfId="7173" xr:uid="{F86D6402-6554-4233-9592-8D6E38BC0F41}"/>
    <cellStyle name="Note 2 8 3 2" xfId="13866" xr:uid="{F6209394-BBC1-487C-84CE-3BB2A8332C0F}"/>
    <cellStyle name="Note 2 8 4" xfId="10459" xr:uid="{16817DFD-9B0C-41BE-8587-98336CB21A0A}"/>
    <cellStyle name="Note 2 8 5" xfId="3766" xr:uid="{FF0FA669-B7AF-4782-A606-30751DA04CF1}"/>
    <cellStyle name="Note 2 9" xfId="1140" xr:uid="{A18EC948-E897-40A9-8321-E55465D5D0EC}"/>
    <cellStyle name="Note 2 9 2" xfId="2723" xr:uid="{15A566F7-D167-489E-A857-A57105A3A8BC}"/>
    <cellStyle name="Note 2 9 2 2" xfId="9436" xr:uid="{55621DE1-7BD6-4E16-AB36-91D5E2D93C2D}"/>
    <cellStyle name="Note 2 9 2 2 2" xfId="16129" xr:uid="{FC3D052C-E3F7-4542-A619-34C56AF3881D}"/>
    <cellStyle name="Note 2 9 2 3" xfId="12722" xr:uid="{D4880700-4C85-4206-99A8-B577BBCE3463}"/>
    <cellStyle name="Note 2 9 2 4" xfId="6029" xr:uid="{56F26E0C-F06A-4FA6-BC1E-143DBC049469}"/>
    <cellStyle name="Note 2 9 3" xfId="7853" xr:uid="{D6811909-EC48-4974-9EC4-5E8460BE7255}"/>
    <cellStyle name="Note 2 9 3 2" xfId="14546" xr:uid="{9E4A84DA-BEF9-4140-9050-BD601CCDF3F9}"/>
    <cellStyle name="Note 2 9 4" xfId="11139" xr:uid="{2A9602AD-BD09-4A82-80CB-13CDAF60E5FA}"/>
    <cellStyle name="Note 2 9 5" xfId="4446" xr:uid="{606B1CAA-17CB-4616-A025-6EF19065984F}"/>
    <cellStyle name="Note 20" xfId="16875" xr:uid="{DD6E7271-E22B-4460-9DE2-C4DF5AEC801E}"/>
    <cellStyle name="Note 21" xfId="16894" xr:uid="{A7DD4ACB-A6FD-482F-872A-2B48B974B622}"/>
    <cellStyle name="Note 3" xfId="101" xr:uid="{E2F3412C-3C1E-42BB-822D-2A3378DB8092}"/>
    <cellStyle name="Note 3 10" xfId="1806" xr:uid="{1473E3DA-F8EC-4C8D-A174-F719BBF1BC83}"/>
    <cellStyle name="Note 3 10 2" xfId="8519" xr:uid="{F9432724-86C9-4932-AD3E-6FBC331DC1C6}"/>
    <cellStyle name="Note 3 10 2 2" xfId="15212" xr:uid="{9263C8A1-93C9-4772-91ED-D259FE724C6B}"/>
    <cellStyle name="Note 3 10 3" xfId="11805" xr:uid="{1F73824E-965F-4B75-866F-50A7A9B5E578}"/>
    <cellStyle name="Note 3 10 4" xfId="5112" xr:uid="{4AC4D739-7082-49B4-92D3-9D6072CD65DF}"/>
    <cellStyle name="Note 3 11" xfId="3389" xr:uid="{5538BBE8-623D-4EC9-93BA-D33399FEBD9F}"/>
    <cellStyle name="Note 3 11 2" xfId="10102" xr:uid="{FE3FAA6F-9514-453C-B360-ABF709A07D9A}"/>
    <cellStyle name="Note 3 11 2 2" xfId="16795" xr:uid="{3C898B49-976A-494C-9494-FAE8DC5BAF44}"/>
    <cellStyle name="Note 3 11 3" xfId="13388" xr:uid="{333674A6-055F-44AA-AAB7-3502C392C131}"/>
    <cellStyle name="Note 3 11 4" xfId="6695" xr:uid="{6A7A1D44-2996-47B2-8EE3-A7B4BFA68003}"/>
    <cellStyle name="Note 3 12" xfId="223" xr:uid="{AC33A744-3496-4A1B-BB74-7B83ED85E5EC}"/>
    <cellStyle name="Note 3 12 2" xfId="13629" xr:uid="{9ECEF840-60A8-4084-9D20-24FA65CB603C}"/>
    <cellStyle name="Note 3 12 3" xfId="6936" xr:uid="{339C8F8B-1C4C-4B22-8F90-32EB7BCC4BBE}"/>
    <cellStyle name="Note 3 13" xfId="6816" xr:uid="{AFF7F82A-6459-4635-900B-D92D139D7283}"/>
    <cellStyle name="Note 3 13 2" xfId="13509" xr:uid="{6F1DFC5D-2292-4B59-A2F0-F2F8FD6561AA}"/>
    <cellStyle name="Note 3 14" xfId="10222" xr:uid="{DD48EC67-003A-4CCD-B423-5E5D5FCD0171}"/>
    <cellStyle name="Note 3 15" xfId="3529" xr:uid="{B626143E-BEDD-4625-9AC8-38DB554BA286}"/>
    <cellStyle name="Note 3 2" xfId="787" xr:uid="{8859F4A3-7719-4949-98C4-68BCF139CAD7}"/>
    <cellStyle name="Note 3 2 2" xfId="1044" xr:uid="{37468CEB-D1F9-4A3D-8D23-E93A254054F5}"/>
    <cellStyle name="Note 3 2 2 2" xfId="1724" xr:uid="{50A30A2D-5BE5-48B0-8FE9-10A2FA2B3CA4}"/>
    <cellStyle name="Note 3 2 2 2 2" xfId="3307" xr:uid="{B7019ABA-B43B-4701-94A6-8B94635B24C0}"/>
    <cellStyle name="Note 3 2 2 2 2 2" xfId="10020" xr:uid="{EED43D5B-AD06-4FBF-A8DD-05C767CA42C5}"/>
    <cellStyle name="Note 3 2 2 2 2 2 2" xfId="16713" xr:uid="{94A69773-B447-4DB4-A082-46A1C639A588}"/>
    <cellStyle name="Note 3 2 2 2 2 3" xfId="13306" xr:uid="{EDA1621E-B892-4032-8BFB-E2F6109C501B}"/>
    <cellStyle name="Note 3 2 2 2 2 4" xfId="6613" xr:uid="{B3305FCB-893A-4117-9D4C-1C9FCA9AF3E5}"/>
    <cellStyle name="Note 3 2 2 2 3" xfId="8437" xr:uid="{E2CC24B4-9BC0-45A6-9C3C-BD611C8C41B4}"/>
    <cellStyle name="Note 3 2 2 2 3 2" xfId="15130" xr:uid="{8C53931B-38CA-4D0D-A1FC-FBF9402201F7}"/>
    <cellStyle name="Note 3 2 2 2 4" xfId="11723" xr:uid="{03E837E2-7417-4093-8C47-9242E7BC33C4}"/>
    <cellStyle name="Note 3 2 2 2 5" xfId="5030" xr:uid="{7AD9BEBC-32F9-4A10-A868-4568C0822012}"/>
    <cellStyle name="Note 3 2 2 3" xfId="2627" xr:uid="{5EEA29EA-D7FC-49FA-9356-C18AB53DA5C6}"/>
    <cellStyle name="Note 3 2 2 3 2" xfId="9340" xr:uid="{A7A10C27-C3B3-49F7-A871-11B497BAD1AE}"/>
    <cellStyle name="Note 3 2 2 3 2 2" xfId="16033" xr:uid="{72A83206-22F5-4A43-8B6C-164B69B6899F}"/>
    <cellStyle name="Note 3 2 2 3 3" xfId="12626" xr:uid="{37827E8A-B963-4448-9651-E89886EC3CFD}"/>
    <cellStyle name="Note 3 2 2 3 4" xfId="5933" xr:uid="{D36DE262-A20E-43C9-B59B-535B514D122B}"/>
    <cellStyle name="Note 3 2 2 4" xfId="7757" xr:uid="{12D5D9C3-8F7C-4E96-9442-D42BC54D9A93}"/>
    <cellStyle name="Note 3 2 2 4 2" xfId="14450" xr:uid="{EFE2FC5A-ABEB-44C5-98D5-79C52F5897B5}"/>
    <cellStyle name="Note 3 2 2 5" xfId="11043" xr:uid="{245DDF98-41DD-4588-BE99-B85ABF2BF2EB}"/>
    <cellStyle name="Note 3 2 2 6" xfId="4350" xr:uid="{E54845F3-06F7-47AB-ABD1-DA461A9C688B}"/>
    <cellStyle name="Note 3 2 3" xfId="1467" xr:uid="{DD02AC50-FB5D-453F-981C-E35D7A3DD816}"/>
    <cellStyle name="Note 3 2 3 2" xfId="3050" xr:uid="{80799F88-9C0E-4736-B96E-93F7A85A337A}"/>
    <cellStyle name="Note 3 2 3 2 2" xfId="9763" xr:uid="{47A4067F-4565-49A8-91A0-605A2F850316}"/>
    <cellStyle name="Note 3 2 3 2 2 2" xfId="16456" xr:uid="{88D63DCF-F0E4-48B9-A355-A4A510E50BC8}"/>
    <cellStyle name="Note 3 2 3 2 3" xfId="13049" xr:uid="{B635C4A0-3780-44BE-8730-7E2DC13AE913}"/>
    <cellStyle name="Note 3 2 3 2 4" xfId="6356" xr:uid="{A0620A53-ADB1-4366-B5D6-30A2B4EA461B}"/>
    <cellStyle name="Note 3 2 3 3" xfId="8180" xr:uid="{0049E69D-03A2-4BED-AD8D-C336EA0C8114}"/>
    <cellStyle name="Note 3 2 3 3 2" xfId="14873" xr:uid="{C863B363-7B1E-4FDA-8769-234A206CCC29}"/>
    <cellStyle name="Note 3 2 3 4" xfId="11466" xr:uid="{20C1EC83-CFBB-4E50-B2C8-6D2443FABD1B}"/>
    <cellStyle name="Note 3 2 3 5" xfId="4773" xr:uid="{CA6813EA-2403-4164-B92B-93A5A9E308DC}"/>
    <cellStyle name="Note 3 2 4" xfId="2370" xr:uid="{00E52B3D-C3A4-4279-A7BE-5E9FA8C18335}"/>
    <cellStyle name="Note 3 2 4 2" xfId="9083" xr:uid="{34FDCB9B-58B2-46C6-B441-595CF6A644AE}"/>
    <cellStyle name="Note 3 2 4 2 2" xfId="15776" xr:uid="{0791F106-54AB-4EF4-BFB1-B89F06AA29A4}"/>
    <cellStyle name="Note 3 2 4 3" xfId="12369" xr:uid="{FA96AACF-C3F1-47ED-9BBD-433FF0FE8A84}"/>
    <cellStyle name="Note 3 2 4 4" xfId="5676" xr:uid="{74B6CD42-E684-4090-B9DC-B43EE245413D}"/>
    <cellStyle name="Note 3 2 5" xfId="7500" xr:uid="{ED7F31D9-390D-4EB7-AA66-BB025D1FA6AD}"/>
    <cellStyle name="Note 3 2 5 2" xfId="14193" xr:uid="{817E8526-F143-452E-888A-1EB230DD7D51}"/>
    <cellStyle name="Note 3 2 6" xfId="10786" xr:uid="{5C72609B-96A6-4AF2-8561-83C308FA4B1E}"/>
    <cellStyle name="Note 3 2 7" xfId="4093" xr:uid="{6AA4EF02-4800-4E4E-AF40-1F404F9CC0BE}"/>
    <cellStyle name="Note 3 3" xfId="786" xr:uid="{3CB67BAA-1AE3-48F2-A4DF-48880D03EF67}"/>
    <cellStyle name="Note 3 3 2" xfId="1043" xr:uid="{544032B2-E193-430E-8667-7BCF6CCE484E}"/>
    <cellStyle name="Note 3 3 2 2" xfId="1723" xr:uid="{FDFD04CF-1710-4CD3-BCEC-620B3EA9012A}"/>
    <cellStyle name="Note 3 3 2 2 2" xfId="3306" xr:uid="{D26270EF-3B91-4314-A812-EFA4755477E4}"/>
    <cellStyle name="Note 3 3 2 2 2 2" xfId="10019" xr:uid="{0148B108-4F10-4CF9-904D-2FDD45BEB80A}"/>
    <cellStyle name="Note 3 3 2 2 2 2 2" xfId="16712" xr:uid="{97793389-6C15-49FB-81E6-41DB7773BC7A}"/>
    <cellStyle name="Note 3 3 2 2 2 3" xfId="13305" xr:uid="{44A4D0CD-EC17-4ECB-91ED-0BF5904ED10B}"/>
    <cellStyle name="Note 3 3 2 2 2 4" xfId="6612" xr:uid="{11B44B78-E13F-4A9C-BE6E-B812CA2AC10F}"/>
    <cellStyle name="Note 3 3 2 2 3" xfId="8436" xr:uid="{CF308445-34B9-4752-A6CD-D3A97048E795}"/>
    <cellStyle name="Note 3 3 2 2 3 2" xfId="15129" xr:uid="{B72E0189-FF48-436C-8969-F2A2A7B86C5C}"/>
    <cellStyle name="Note 3 3 2 2 4" xfId="11722" xr:uid="{B2C2AA47-6DD7-4F2D-B038-9B1EA987F8CE}"/>
    <cellStyle name="Note 3 3 2 2 5" xfId="5029" xr:uid="{0919DA67-AECA-4AE7-A6D6-C5F87230AC0B}"/>
    <cellStyle name="Note 3 3 2 3" xfId="2626" xr:uid="{D3A93478-E8AB-45AF-9886-E927CC5357B5}"/>
    <cellStyle name="Note 3 3 2 3 2" xfId="9339" xr:uid="{9A4294C9-DA95-4527-9EE4-044100AF9208}"/>
    <cellStyle name="Note 3 3 2 3 2 2" xfId="16032" xr:uid="{F031632A-F3D8-4769-B7F2-17E3BD75C6A1}"/>
    <cellStyle name="Note 3 3 2 3 3" xfId="12625" xr:uid="{8913272D-D9EF-4765-9AC5-BFA94BFD80E0}"/>
    <cellStyle name="Note 3 3 2 3 4" xfId="5932" xr:uid="{26AC9907-E717-4EE9-9821-FC00BC563B28}"/>
    <cellStyle name="Note 3 3 2 4" xfId="7756" xr:uid="{6AA92BCD-62B9-4C8D-A424-368EDBDAFA34}"/>
    <cellStyle name="Note 3 3 2 4 2" xfId="14449" xr:uid="{47FBC420-4C88-4F9A-A676-7866B5478C38}"/>
    <cellStyle name="Note 3 3 2 5" xfId="11042" xr:uid="{2ECFAC34-74C3-4233-8B11-76CE789938F8}"/>
    <cellStyle name="Note 3 3 2 6" xfId="4349" xr:uid="{76F93CFB-5442-4E6A-8E02-0F4BACE8B0A0}"/>
    <cellStyle name="Note 3 3 3" xfId="1466" xr:uid="{B254954B-2A94-439B-86FC-537AD99A2367}"/>
    <cellStyle name="Note 3 3 3 2" xfId="3049" xr:uid="{99BA5925-A88F-4F69-A8EF-ED56A364A801}"/>
    <cellStyle name="Note 3 3 3 2 2" xfId="9762" xr:uid="{071A522D-0F09-4C06-82AC-CDC2A9406DF3}"/>
    <cellStyle name="Note 3 3 3 2 2 2" xfId="16455" xr:uid="{328A5402-6AC7-445D-BA98-AFC289645800}"/>
    <cellStyle name="Note 3 3 3 2 3" xfId="13048" xr:uid="{70D250F4-2888-4689-BAA6-F358105EF5D2}"/>
    <cellStyle name="Note 3 3 3 2 4" xfId="6355" xr:uid="{7FA57D54-B166-45BC-8DED-FE99228301CD}"/>
    <cellStyle name="Note 3 3 3 3" xfId="8179" xr:uid="{01F13EF2-BA7A-4EE3-A2F9-D662048EF9CD}"/>
    <cellStyle name="Note 3 3 3 3 2" xfId="14872" xr:uid="{62BE8974-BC90-4BFA-9500-6485CA2B03C9}"/>
    <cellStyle name="Note 3 3 3 4" xfId="11465" xr:uid="{A0362A2F-ECA9-4E7C-8117-BA4C6F3FE44D}"/>
    <cellStyle name="Note 3 3 3 5" xfId="4772" xr:uid="{CF535962-E453-4119-9EE0-CFADA7857E84}"/>
    <cellStyle name="Note 3 3 4" xfId="2369" xr:uid="{0088A06D-FC75-4C31-B693-51CA13226B3D}"/>
    <cellStyle name="Note 3 3 4 2" xfId="9082" xr:uid="{6D882A25-E37C-42BF-A506-2078462202DA}"/>
    <cellStyle name="Note 3 3 4 2 2" xfId="15775" xr:uid="{5D078C64-4728-4B4D-9916-E38B9D578CE3}"/>
    <cellStyle name="Note 3 3 4 3" xfId="12368" xr:uid="{F2155F78-B43F-4682-8ACB-25EF5AC0AEF4}"/>
    <cellStyle name="Note 3 3 4 4" xfId="5675" xr:uid="{6BCC8DEF-CDCC-466F-8533-C3BFE1DF991F}"/>
    <cellStyle name="Note 3 3 5" xfId="7499" xr:uid="{89F75283-2875-45A2-BF93-A4A80FDB4EE7}"/>
    <cellStyle name="Note 3 3 5 2" xfId="14192" xr:uid="{18EC2C08-A85C-4F9A-928B-34339B441C8B}"/>
    <cellStyle name="Note 3 3 6" xfId="10785" xr:uid="{67FFAFD6-6307-4B7A-B29E-44D139FFE988}"/>
    <cellStyle name="Note 3 3 7" xfId="4092" xr:uid="{51B069FD-5F94-4F72-ACC8-5201AFB8E6CE}"/>
    <cellStyle name="Note 3 4" xfId="612" xr:uid="{40FAD62D-9142-41FF-824D-30E1692CB271}"/>
    <cellStyle name="Note 3 4 2" xfId="1292" xr:uid="{E41301BD-748E-4F6C-8FD3-8D3D13C9ACC2}"/>
    <cellStyle name="Note 3 4 2 2" xfId="2875" xr:uid="{1742A78B-6E7A-45FA-9E6B-ECADC68D61E8}"/>
    <cellStyle name="Note 3 4 2 2 2" xfId="9588" xr:uid="{74CE6B4D-2266-47BE-AAF2-FC9C84D0EAD2}"/>
    <cellStyle name="Note 3 4 2 2 2 2" xfId="16281" xr:uid="{00A07B73-B833-4F1A-AE45-7C773A68B9FD}"/>
    <cellStyle name="Note 3 4 2 2 3" xfId="12874" xr:uid="{BB32AA2F-96EC-4EFC-A91C-707995C1543B}"/>
    <cellStyle name="Note 3 4 2 2 4" xfId="6181" xr:uid="{2B796DFD-1329-4443-A03E-8318C54E2D15}"/>
    <cellStyle name="Note 3 4 2 3" xfId="8005" xr:uid="{D79961A6-6BCE-4C89-AFDF-77EF54088552}"/>
    <cellStyle name="Note 3 4 2 3 2" xfId="14698" xr:uid="{9DEE2613-2633-4D2D-B1B1-F74C03EA0EE6}"/>
    <cellStyle name="Note 3 4 2 4" xfId="11291" xr:uid="{1632EF4B-8ACE-4FF2-9AA6-A143040E2081}"/>
    <cellStyle name="Note 3 4 2 5" xfId="4598" xr:uid="{B2601F49-7E21-421A-BF1B-9127804BC958}"/>
    <cellStyle name="Note 3 4 3" xfId="2195" xr:uid="{CC1A5ADF-1797-4750-86FD-B7155396DB5E}"/>
    <cellStyle name="Note 3 4 3 2" xfId="8908" xr:uid="{C099214F-1CFB-492B-9365-1755EF83A32C}"/>
    <cellStyle name="Note 3 4 3 2 2" xfId="15601" xr:uid="{493B5DA2-4DB5-4A11-B11B-D0EBEB541CFE}"/>
    <cellStyle name="Note 3 4 3 3" xfId="12194" xr:uid="{7DAEE7F0-6D97-4B55-9A09-2E52C300762B}"/>
    <cellStyle name="Note 3 4 3 4" xfId="5501" xr:uid="{E154A3FF-D108-4DA4-BAB1-2A5CAF187694}"/>
    <cellStyle name="Note 3 4 4" xfId="7325" xr:uid="{A5088A87-9535-4900-B5DB-035F8848A3CA}"/>
    <cellStyle name="Note 3 4 4 2" xfId="14018" xr:uid="{935029A9-2EED-47D3-BB66-F01E5BA724D8}"/>
    <cellStyle name="Note 3 4 5" xfId="10611" xr:uid="{719EDBB0-4D15-4EB7-83B6-BE056350E956}"/>
    <cellStyle name="Note 3 4 6" xfId="3918" xr:uid="{3DE1EC30-4C24-4B5F-A69C-D2652DB7C46F}"/>
    <cellStyle name="Note 3 5" xfId="869" xr:uid="{E12A41B7-AA11-4742-AC65-F288C832F288}"/>
    <cellStyle name="Note 3 5 2" xfId="1549" xr:uid="{F0C0085C-250A-4C0F-A39A-B069544E8201}"/>
    <cellStyle name="Note 3 5 2 2" xfId="3132" xr:uid="{6892D56D-7FCA-4654-B0C7-FDEEDC5487E8}"/>
    <cellStyle name="Note 3 5 2 2 2" xfId="9845" xr:uid="{785A6386-D73F-4858-8842-72F8FC2EF4E0}"/>
    <cellStyle name="Note 3 5 2 2 2 2" xfId="16538" xr:uid="{90BB0D45-FA81-4CA7-892A-61185CEABAE6}"/>
    <cellStyle name="Note 3 5 2 2 3" xfId="13131" xr:uid="{837EB1BC-7362-4436-B6FB-184C5C4BAA0A}"/>
    <cellStyle name="Note 3 5 2 2 4" xfId="6438" xr:uid="{7AA54383-2699-495B-97B0-D8F77BA610A7}"/>
    <cellStyle name="Note 3 5 2 3" xfId="8262" xr:uid="{20CEC0B2-B0B5-4394-A7C7-63FFFA62D40E}"/>
    <cellStyle name="Note 3 5 2 3 2" xfId="14955" xr:uid="{47C1F338-505C-4554-89D2-03B5E07FD752}"/>
    <cellStyle name="Note 3 5 2 4" xfId="11548" xr:uid="{0D4DDB9B-53FE-4AF4-81FC-34C9632314B6}"/>
    <cellStyle name="Note 3 5 2 5" xfId="4855" xr:uid="{3C2F63D9-40CA-4EBE-AE5E-1010BF8E02DF}"/>
    <cellStyle name="Note 3 5 3" xfId="2452" xr:uid="{51DA7819-F65B-40DD-990A-ED3D5A6C0C8F}"/>
    <cellStyle name="Note 3 5 3 2" xfId="9165" xr:uid="{93B7C074-5D0A-4C0C-8781-EA2EF55C59A5}"/>
    <cellStyle name="Note 3 5 3 2 2" xfId="15858" xr:uid="{7291F7FC-2389-4BE2-B2B8-DE764A5CF8A3}"/>
    <cellStyle name="Note 3 5 3 3" xfId="12451" xr:uid="{33FF7340-6DC0-4A92-8F86-A6FD2B7B3E20}"/>
    <cellStyle name="Note 3 5 3 4" xfId="5758" xr:uid="{F8606A7F-CA05-4FC1-931A-20678010813C}"/>
    <cellStyle name="Note 3 5 4" xfId="7582" xr:uid="{30090FFC-2743-4B88-8914-E6FBACAE0C6A}"/>
    <cellStyle name="Note 3 5 4 2" xfId="14275" xr:uid="{14842C4D-C77E-41F9-B35F-7F0CFCD25F61}"/>
    <cellStyle name="Note 3 5 5" xfId="10868" xr:uid="{8680A74A-DFAC-40BD-BC4D-CD62D0745AED}"/>
    <cellStyle name="Note 3 5 6" xfId="4175" xr:uid="{9A09A0AB-8E6B-45F6-A216-BA5E593D9C60}"/>
    <cellStyle name="Note 3 6" xfId="529" xr:uid="{CAD4CE7F-7D1A-45BA-9336-F6E6E2CF157B}"/>
    <cellStyle name="Note 3 6 2" xfId="1209" xr:uid="{E1A4A0E8-F0E4-460B-943E-4733C3B65BBE}"/>
    <cellStyle name="Note 3 6 2 2" xfId="2792" xr:uid="{AE9B41B5-9F09-41F2-B8FF-A3CBEFC6C833}"/>
    <cellStyle name="Note 3 6 2 2 2" xfId="9505" xr:uid="{5E21300D-027A-4E27-AE60-A94D5020D05B}"/>
    <cellStyle name="Note 3 6 2 2 2 2" xfId="16198" xr:uid="{5CCD5A0E-7E58-4DC6-852C-22517212D556}"/>
    <cellStyle name="Note 3 6 2 2 3" xfId="12791" xr:uid="{B8184824-68F4-48E0-9B5A-BAE66BA37D8F}"/>
    <cellStyle name="Note 3 6 2 2 4" xfId="6098" xr:uid="{FEBF40E1-266D-490A-8B8F-F4CC8E24F729}"/>
    <cellStyle name="Note 3 6 2 3" xfId="7922" xr:uid="{1080803F-698C-4B20-81A7-14947C427647}"/>
    <cellStyle name="Note 3 6 2 3 2" xfId="14615" xr:uid="{7D729138-E9FF-4CEF-8CF2-EAE71D53597C}"/>
    <cellStyle name="Note 3 6 2 4" xfId="11208" xr:uid="{537F4085-C5E1-4E0B-9F9F-D1F55EFAB4A0}"/>
    <cellStyle name="Note 3 6 2 5" xfId="4515" xr:uid="{5A95FCE8-47E4-4A8A-82F5-FBC38D6B355F}"/>
    <cellStyle name="Note 3 6 3" xfId="2112" xr:uid="{43C689D7-5880-4E81-95D2-31D02523B1D1}"/>
    <cellStyle name="Note 3 6 3 2" xfId="8825" xr:uid="{5E8CE032-14EF-4997-B3C2-D81F9B299D61}"/>
    <cellStyle name="Note 3 6 3 2 2" xfId="15518" xr:uid="{B0E994DF-B3C1-4B86-A8CE-99E4070D28A7}"/>
    <cellStyle name="Note 3 6 3 3" xfId="12111" xr:uid="{AA8BC644-A2F6-4CF3-A198-971242C1114A}"/>
    <cellStyle name="Note 3 6 3 4" xfId="5418" xr:uid="{A7E348B6-87C8-4358-AA64-DBFBE680B5C5}"/>
    <cellStyle name="Note 3 6 4" xfId="7242" xr:uid="{5E8DE03A-98EC-45CD-B405-49478BEBE1D5}"/>
    <cellStyle name="Note 3 6 4 2" xfId="13935" xr:uid="{D1639688-5D1F-4AD8-9A8C-8A739FE3438F}"/>
    <cellStyle name="Note 3 6 5" xfId="10528" xr:uid="{B029D3A8-36DD-4F58-9EEE-7D84B6A9DFC7}"/>
    <cellStyle name="Note 3 6 6" xfId="3835" xr:uid="{2C87B277-FFB2-47DC-827E-598AEE762F2B}"/>
    <cellStyle name="Note 3 7" xfId="462" xr:uid="{91AE04EE-F6D7-4DEE-945D-4F6ACFE14E9D}"/>
    <cellStyle name="Note 3 7 2" xfId="2045" xr:uid="{D358AFD9-8B99-40D2-88DE-E32F4BA4ABAF}"/>
    <cellStyle name="Note 3 7 2 2" xfId="8758" xr:uid="{12F5CE7B-48D2-4052-B6CB-D16EFF8CB5F9}"/>
    <cellStyle name="Note 3 7 2 2 2" xfId="15451" xr:uid="{EE8F8A5E-1649-4478-BD85-3213827CB0C3}"/>
    <cellStyle name="Note 3 7 2 3" xfId="12044" xr:uid="{87A203D9-7E10-434E-B803-66816426D907}"/>
    <cellStyle name="Note 3 7 2 4" xfId="5351" xr:uid="{2D367765-1F92-4B56-9C3C-390E89E52E01}"/>
    <cellStyle name="Note 3 7 3" xfId="7175" xr:uid="{DCCC47B0-85BD-4535-80B0-9BEB11B55DC6}"/>
    <cellStyle name="Note 3 7 3 2" xfId="13868" xr:uid="{C1B238AB-FFDB-4A26-A4FA-12EE64D3AA69}"/>
    <cellStyle name="Note 3 7 4" xfId="10461" xr:uid="{BC05EC3D-3F0A-400F-92CF-87EAAB2FF10C}"/>
    <cellStyle name="Note 3 7 5" xfId="3768" xr:uid="{A5A5E714-ECC0-413E-8126-93905E260708}"/>
    <cellStyle name="Note 3 8" xfId="1142" xr:uid="{5FDFF3BC-DD73-4D5C-9227-9CE3F135747B}"/>
    <cellStyle name="Note 3 8 2" xfId="2725" xr:uid="{EA4D5E0E-D9A4-468C-AE60-B1580698BE6B}"/>
    <cellStyle name="Note 3 8 2 2" xfId="9438" xr:uid="{C781BA30-B504-4C05-83CE-C078FE16CA14}"/>
    <cellStyle name="Note 3 8 2 2 2" xfId="16131" xr:uid="{B0B793DB-B096-4D64-859F-B0A53CA27B81}"/>
    <cellStyle name="Note 3 8 2 3" xfId="12724" xr:uid="{C526A41D-B531-4BA9-968C-51B7B3BFCDE3}"/>
    <cellStyle name="Note 3 8 2 4" xfId="6031" xr:uid="{6BEF5697-7B51-43C8-84E7-27FD51C3DBE2}"/>
    <cellStyle name="Note 3 8 3" xfId="7855" xr:uid="{DEB795B0-D8E4-49EC-B205-09D2888E793A}"/>
    <cellStyle name="Note 3 8 3 2" xfId="14548" xr:uid="{F4FC5D90-1F44-43AE-9D76-0338A9EEA7B4}"/>
    <cellStyle name="Note 3 8 4" xfId="11141" xr:uid="{FFBB9641-188F-4DE0-8FDD-5605457D13DF}"/>
    <cellStyle name="Note 3 8 5" xfId="4448" xr:uid="{E2E8AEDD-0007-4FBE-98D1-D4E42071DBA6}"/>
    <cellStyle name="Note 3 9" xfId="344" xr:uid="{AA98CAAE-FDF4-49E5-ABE3-A6B876C5885C}"/>
    <cellStyle name="Note 3 9 2" xfId="1927" xr:uid="{0BC57002-CEAD-4119-8211-73124A49A75C}"/>
    <cellStyle name="Note 3 9 2 2" xfId="8640" xr:uid="{356A5126-F42D-4250-81EE-110015E6FF84}"/>
    <cellStyle name="Note 3 9 2 2 2" xfId="15333" xr:uid="{BEB621A9-D8ED-4043-BFB4-5D394E8C26DB}"/>
    <cellStyle name="Note 3 9 2 3" xfId="11926" xr:uid="{340BC14C-EA68-4EB6-A988-41C1F98311E3}"/>
    <cellStyle name="Note 3 9 2 4" xfId="5233" xr:uid="{A15E7F49-03C4-4D5D-B3C3-081E77009907}"/>
    <cellStyle name="Note 3 9 3" xfId="7057" xr:uid="{B043F20B-5D81-4846-9994-957A380E157F}"/>
    <cellStyle name="Note 3 9 3 2" xfId="13750" xr:uid="{CB4F0B68-D3FA-42DB-92A2-0B6D94B667AD}"/>
    <cellStyle name="Note 3 9 4" xfId="10343" xr:uid="{D96DB953-7449-49DE-9E4C-604F88F683E2}"/>
    <cellStyle name="Note 3 9 5" xfId="3650" xr:uid="{49B9AFDE-806B-4D2C-BA6B-0422716D093D}"/>
    <cellStyle name="Note 4" xfId="124" xr:uid="{BA409962-3158-4656-9934-2723A56D5E19}"/>
    <cellStyle name="Note 4 10" xfId="1828" xr:uid="{97AB19C5-A1DF-4F31-B7A8-38A602A47307}"/>
    <cellStyle name="Note 4 10 2" xfId="8541" xr:uid="{E5062158-053D-4786-A35E-6316CFA1EA73}"/>
    <cellStyle name="Note 4 10 2 2" xfId="15234" xr:uid="{4B85DDA6-045F-4A32-8C10-2E0AFA0C1F79}"/>
    <cellStyle name="Note 4 10 3" xfId="11827" xr:uid="{B6838984-4DAE-4EA1-AF30-30D48E04B8ED}"/>
    <cellStyle name="Note 4 10 4" xfId="5134" xr:uid="{A6E562CD-0DC3-404B-AC19-1EFFCC331E86}"/>
    <cellStyle name="Note 4 11" xfId="3411" xr:uid="{D713F80D-A8A0-45F7-A586-C6DCD2D9EE97}"/>
    <cellStyle name="Note 4 11 2" xfId="10124" xr:uid="{C34CEA88-B62C-4E1A-BCD4-C0C0326AB9C8}"/>
    <cellStyle name="Note 4 11 2 2" xfId="16817" xr:uid="{2C8765C3-BE17-4612-9909-3DF169FF9389}"/>
    <cellStyle name="Note 4 11 3" xfId="13410" xr:uid="{589DDBFE-9EE2-4F68-8C68-544E4588AF01}"/>
    <cellStyle name="Note 4 11 4" xfId="6717" xr:uid="{E1D77AB6-DDD0-4938-8A01-991251863EE7}"/>
    <cellStyle name="Note 4 12" xfId="245" xr:uid="{B9D77ACD-000F-4C9C-98BC-E39DD0601F05}"/>
    <cellStyle name="Note 4 12 2" xfId="13651" xr:uid="{96A32CDF-FB45-4715-BBF1-9E2BF2FA43CF}"/>
    <cellStyle name="Note 4 12 3" xfId="6958" xr:uid="{F47E2A83-8BE1-475A-B208-5C9FE1501E8B}"/>
    <cellStyle name="Note 4 13" xfId="6838" xr:uid="{5AB6DE52-05D5-476E-AB4F-88B807CDA316}"/>
    <cellStyle name="Note 4 13 2" xfId="13531" xr:uid="{A336BEC8-8C5A-4312-8D14-4DBEE1C88FE5}"/>
    <cellStyle name="Note 4 14" xfId="10244" xr:uid="{D0AB1279-0F54-4EFD-8B36-CA525F9207D9}"/>
    <cellStyle name="Note 4 15" xfId="3551" xr:uid="{D4A70581-0282-4B7A-998F-80CDE6A81914}"/>
    <cellStyle name="Note 4 2" xfId="789" xr:uid="{256F5CF5-9B6F-47A4-AC07-EDF524A5E340}"/>
    <cellStyle name="Note 4 2 2" xfId="1046" xr:uid="{12C26B4C-0112-41E4-BB4A-B7E1ACEE3D3A}"/>
    <cellStyle name="Note 4 2 2 2" xfId="1726" xr:uid="{8683309E-935A-4792-A699-E1AAB0EAFDC6}"/>
    <cellStyle name="Note 4 2 2 2 2" xfId="3309" xr:uid="{68852C9D-2CC1-4810-BC26-FF7BA7B50E77}"/>
    <cellStyle name="Note 4 2 2 2 2 2" xfId="10022" xr:uid="{85B85B97-7BE5-4B55-8C2D-42C8EA33CA41}"/>
    <cellStyle name="Note 4 2 2 2 2 2 2" xfId="16715" xr:uid="{FF5624EB-679E-4777-82A8-F49373218AED}"/>
    <cellStyle name="Note 4 2 2 2 2 3" xfId="13308" xr:uid="{8317ED2A-EEB1-4DA0-B591-152BB18C8C49}"/>
    <cellStyle name="Note 4 2 2 2 2 4" xfId="6615" xr:uid="{2B5F4A6D-F91A-4978-9DC6-FF367BD42FF2}"/>
    <cellStyle name="Note 4 2 2 2 3" xfId="8439" xr:uid="{543E4CD0-811F-413E-9761-2020150491C1}"/>
    <cellStyle name="Note 4 2 2 2 3 2" xfId="15132" xr:uid="{ED22C37C-A071-43DF-AFC9-A9CBA9538A44}"/>
    <cellStyle name="Note 4 2 2 2 4" xfId="11725" xr:uid="{B437118A-E66B-4144-ABEC-F56DF85A449D}"/>
    <cellStyle name="Note 4 2 2 2 5" xfId="5032" xr:uid="{1ADD1CFA-5B0D-41AB-AA99-3D9BE29C1CBD}"/>
    <cellStyle name="Note 4 2 2 3" xfId="2629" xr:uid="{839C5712-52D8-43A2-8512-BF1F6D3D35D1}"/>
    <cellStyle name="Note 4 2 2 3 2" xfId="9342" xr:uid="{388FDC3B-B1CA-4543-B931-804134409B7B}"/>
    <cellStyle name="Note 4 2 2 3 2 2" xfId="16035" xr:uid="{6DA830AB-9D02-4F3E-B995-8FF8596C0F9A}"/>
    <cellStyle name="Note 4 2 2 3 3" xfId="12628" xr:uid="{FB00D46A-981C-4BCE-86A7-1929800DA932}"/>
    <cellStyle name="Note 4 2 2 3 4" xfId="5935" xr:uid="{02B97865-549F-4165-B176-D10D15743BB9}"/>
    <cellStyle name="Note 4 2 2 4" xfId="7759" xr:uid="{40CA890F-45A8-447D-865F-6E55473EE691}"/>
    <cellStyle name="Note 4 2 2 4 2" xfId="14452" xr:uid="{989C0FD2-E5C5-4DFA-BC32-DBD50E17374D}"/>
    <cellStyle name="Note 4 2 2 5" xfId="11045" xr:uid="{C24878D6-F7F1-4717-9929-52E2412CC81D}"/>
    <cellStyle name="Note 4 2 2 6" xfId="4352" xr:uid="{2A8F49F4-CEAE-4CB5-BBB4-AA5BDEF82E99}"/>
    <cellStyle name="Note 4 2 3" xfId="1469" xr:uid="{B15595C3-A58B-42B3-856D-30C27A3F318B}"/>
    <cellStyle name="Note 4 2 3 2" xfId="3052" xr:uid="{C0FFCE30-9393-44C4-9C6F-BF13624A3ADE}"/>
    <cellStyle name="Note 4 2 3 2 2" xfId="9765" xr:uid="{97E1DB97-2396-4CA7-B378-56F78A1B3350}"/>
    <cellStyle name="Note 4 2 3 2 2 2" xfId="16458" xr:uid="{D2F57403-5EAD-4F26-9D02-EEDD15FA0688}"/>
    <cellStyle name="Note 4 2 3 2 3" xfId="13051" xr:uid="{6D5423AF-50BA-43A3-8F79-63EFD5FFDD16}"/>
    <cellStyle name="Note 4 2 3 2 4" xfId="6358" xr:uid="{2BDFDD57-DF6D-4A84-B12F-7EC5DFC52F22}"/>
    <cellStyle name="Note 4 2 3 3" xfId="8182" xr:uid="{E0395DA9-E1AF-4C30-AC48-069AF11A6142}"/>
    <cellStyle name="Note 4 2 3 3 2" xfId="14875" xr:uid="{C34EF17E-3887-4335-A0B3-91FF76C2933A}"/>
    <cellStyle name="Note 4 2 3 4" xfId="11468" xr:uid="{FBA75273-F55A-426F-817F-AA6D155FAA75}"/>
    <cellStyle name="Note 4 2 3 5" xfId="4775" xr:uid="{7D791CAA-E47F-4780-8A7C-6DAA16394A0F}"/>
    <cellStyle name="Note 4 2 4" xfId="2372" xr:uid="{4A736E3B-8135-45BC-B04B-3DE65150EACE}"/>
    <cellStyle name="Note 4 2 4 2" xfId="9085" xr:uid="{8FCE98DA-9B39-404D-9906-6EF28A3E20CD}"/>
    <cellStyle name="Note 4 2 4 2 2" xfId="15778" xr:uid="{58C50812-60FC-4726-9282-FD1B6060C28D}"/>
    <cellStyle name="Note 4 2 4 3" xfId="12371" xr:uid="{D9624A65-0565-4C6C-A916-6011261FABDF}"/>
    <cellStyle name="Note 4 2 4 4" xfId="5678" xr:uid="{24F345AD-795A-4A51-998E-11A31238D6C9}"/>
    <cellStyle name="Note 4 2 5" xfId="7502" xr:uid="{AE831924-DCC2-4096-87D7-0FA8546A5FB1}"/>
    <cellStyle name="Note 4 2 5 2" xfId="14195" xr:uid="{B28F7D51-75DD-4208-8EE3-32489C91AA71}"/>
    <cellStyle name="Note 4 2 6" xfId="10788" xr:uid="{8F5E3C23-A644-4C7A-9A24-D4F8F560DF0B}"/>
    <cellStyle name="Note 4 2 7" xfId="4095" xr:uid="{AD9D4B5A-E193-4D77-9657-340F38C1090B}"/>
    <cellStyle name="Note 4 3" xfId="788" xr:uid="{AEF714A0-C635-4E6A-A0B0-BFC3A2551945}"/>
    <cellStyle name="Note 4 3 2" xfId="1045" xr:uid="{AA0F11A8-0446-480A-889E-F9FF65868368}"/>
    <cellStyle name="Note 4 3 2 2" xfId="1725" xr:uid="{BD5302FC-020D-49BC-8973-334F01A151AF}"/>
    <cellStyle name="Note 4 3 2 2 2" xfId="3308" xr:uid="{E7CC29CC-6DD8-4126-A523-5E87775FC2C5}"/>
    <cellStyle name="Note 4 3 2 2 2 2" xfId="10021" xr:uid="{177C798C-F015-4D36-A737-05A0760ED472}"/>
    <cellStyle name="Note 4 3 2 2 2 2 2" xfId="16714" xr:uid="{53D25B1C-AE83-492A-BAD4-ED61400DC9ED}"/>
    <cellStyle name="Note 4 3 2 2 2 3" xfId="13307" xr:uid="{E6E9B250-DA67-4484-B8C9-301672E6A0AB}"/>
    <cellStyle name="Note 4 3 2 2 2 4" xfId="6614" xr:uid="{E6B5B00C-F499-4EB6-A8B7-BB8744915D4B}"/>
    <cellStyle name="Note 4 3 2 2 3" xfId="8438" xr:uid="{4B352901-57F0-4241-98D5-CE4025CB1E0F}"/>
    <cellStyle name="Note 4 3 2 2 3 2" xfId="15131" xr:uid="{636964A3-7ADF-4967-9CC7-5DA4627CC1CE}"/>
    <cellStyle name="Note 4 3 2 2 4" xfId="11724" xr:uid="{D0D33318-CF82-4232-BB1D-B3B864A3FB80}"/>
    <cellStyle name="Note 4 3 2 2 5" xfId="5031" xr:uid="{5EC016E1-13E7-4DE8-BCC8-C7B68B8359F6}"/>
    <cellStyle name="Note 4 3 2 3" xfId="2628" xr:uid="{578E1625-8810-4D65-A887-05FD3761E024}"/>
    <cellStyle name="Note 4 3 2 3 2" xfId="9341" xr:uid="{D8D5B45E-2773-49CD-9BD0-74378D2ECBFF}"/>
    <cellStyle name="Note 4 3 2 3 2 2" xfId="16034" xr:uid="{6CF9846B-A3C5-4BCA-B261-668298D7E46E}"/>
    <cellStyle name="Note 4 3 2 3 3" xfId="12627" xr:uid="{B40E83DF-074E-4279-942B-CCDD505D83B7}"/>
    <cellStyle name="Note 4 3 2 3 4" xfId="5934" xr:uid="{6798908C-9D7A-4A32-A767-4552D292CF39}"/>
    <cellStyle name="Note 4 3 2 4" xfId="7758" xr:uid="{A73AAA44-576E-4682-9ACE-6039F732F825}"/>
    <cellStyle name="Note 4 3 2 4 2" xfId="14451" xr:uid="{42F0CCC5-2A21-4CD1-B509-46873A494552}"/>
    <cellStyle name="Note 4 3 2 5" xfId="11044" xr:uid="{895B7145-5748-423B-A11C-C431DEF561D4}"/>
    <cellStyle name="Note 4 3 2 6" xfId="4351" xr:uid="{78269D49-2750-412A-A84F-1F462FFEA99A}"/>
    <cellStyle name="Note 4 3 3" xfId="1468" xr:uid="{7A06F4ED-42CE-4A2F-A634-769952EEF130}"/>
    <cellStyle name="Note 4 3 3 2" xfId="3051" xr:uid="{DCD21B43-86A1-4752-B530-13DA0E09E793}"/>
    <cellStyle name="Note 4 3 3 2 2" xfId="9764" xr:uid="{2C385F90-1FB0-4886-B7C2-23484761A4D7}"/>
    <cellStyle name="Note 4 3 3 2 2 2" xfId="16457" xr:uid="{03796F17-2998-492C-A3DF-6C48C7A8D6D6}"/>
    <cellStyle name="Note 4 3 3 2 3" xfId="13050" xr:uid="{B063897B-F9F7-4AF3-A4DB-9351076418FF}"/>
    <cellStyle name="Note 4 3 3 2 4" xfId="6357" xr:uid="{EE173279-F35C-4761-84C5-89CD11BBCACC}"/>
    <cellStyle name="Note 4 3 3 3" xfId="8181" xr:uid="{ED4F6C2B-E4B2-4C59-AE23-5D2373037F04}"/>
    <cellStyle name="Note 4 3 3 3 2" xfId="14874" xr:uid="{662BDE57-6FE6-4AEF-AA8A-C126091F5419}"/>
    <cellStyle name="Note 4 3 3 4" xfId="11467" xr:uid="{2BFAD779-A00D-43D8-8E85-CF1953F387BE}"/>
    <cellStyle name="Note 4 3 3 5" xfId="4774" xr:uid="{2EAAC845-AA6F-4211-9A83-1785F08BD0CA}"/>
    <cellStyle name="Note 4 3 4" xfId="2371" xr:uid="{DF92EE6C-FBFE-4576-A1C7-1F263A27A7F7}"/>
    <cellStyle name="Note 4 3 4 2" xfId="9084" xr:uid="{24970016-EA71-45A1-BF6B-3D5DDDE9E117}"/>
    <cellStyle name="Note 4 3 4 2 2" xfId="15777" xr:uid="{31E31489-6650-4C7E-84D9-C408A101A734}"/>
    <cellStyle name="Note 4 3 4 3" xfId="12370" xr:uid="{913A653A-AF31-4917-BECA-D37C11FCE665}"/>
    <cellStyle name="Note 4 3 4 4" xfId="5677" xr:uid="{CA536D9B-EBE8-4BCE-BE65-F0B6C49BEC2A}"/>
    <cellStyle name="Note 4 3 5" xfId="7501" xr:uid="{9D97C193-AD06-4DB4-A7A7-0B0F0FC421E5}"/>
    <cellStyle name="Note 4 3 5 2" xfId="14194" xr:uid="{328FBA99-663A-4BC9-83C7-53FC7FBB9202}"/>
    <cellStyle name="Note 4 3 6" xfId="10787" xr:uid="{08A01C1D-5BA6-4DEB-9924-459463B97939}"/>
    <cellStyle name="Note 4 3 7" xfId="4094" xr:uid="{D0387900-AD2B-456D-AC07-F1D6D3104014}"/>
    <cellStyle name="Note 4 4" xfId="634" xr:uid="{7773AD20-F46B-4911-8FF6-E2F20A202C8C}"/>
    <cellStyle name="Note 4 4 2" xfId="1314" xr:uid="{09D51F05-44E4-4633-9266-CA4EA761FA77}"/>
    <cellStyle name="Note 4 4 2 2" xfId="2897" xr:uid="{45E0B83B-33A3-435F-8824-B1572E9C0524}"/>
    <cellStyle name="Note 4 4 2 2 2" xfId="9610" xr:uid="{443E52A1-B14C-4A46-837F-98A849AD7552}"/>
    <cellStyle name="Note 4 4 2 2 2 2" xfId="16303" xr:uid="{67417C7E-0BC7-4B87-883B-2622C796B976}"/>
    <cellStyle name="Note 4 4 2 2 3" xfId="12896" xr:uid="{05A4E268-43F3-4211-B675-64E2A42D3D3C}"/>
    <cellStyle name="Note 4 4 2 2 4" xfId="6203" xr:uid="{2BC94309-450B-4502-B4F2-66FF306B2D4B}"/>
    <cellStyle name="Note 4 4 2 3" xfId="8027" xr:uid="{41EAF81A-C218-4480-8894-C71D679F170A}"/>
    <cellStyle name="Note 4 4 2 3 2" xfId="14720" xr:uid="{36E35371-DC8B-490D-A5DC-846DCDDD7F74}"/>
    <cellStyle name="Note 4 4 2 4" xfId="11313" xr:uid="{E27E9839-73CF-4AF3-8AF1-68A8131CA31B}"/>
    <cellStyle name="Note 4 4 2 5" xfId="4620" xr:uid="{9DC90798-CE55-46EF-AB4C-8B890281532D}"/>
    <cellStyle name="Note 4 4 3" xfId="2217" xr:uid="{B52BCE4A-B314-426A-81A1-4AEA0F23D1CE}"/>
    <cellStyle name="Note 4 4 3 2" xfId="8930" xr:uid="{4598C666-0F7A-48FD-B2A2-CF518BFE90F9}"/>
    <cellStyle name="Note 4 4 3 2 2" xfId="15623" xr:uid="{F79C97C2-C19C-45DC-A1E3-8087B2B8A5C1}"/>
    <cellStyle name="Note 4 4 3 3" xfId="12216" xr:uid="{5985F9D1-3F1F-4833-BDBD-84B69986313D}"/>
    <cellStyle name="Note 4 4 3 4" xfId="5523" xr:uid="{95567074-8BC6-4F50-BA83-30D8769C8936}"/>
    <cellStyle name="Note 4 4 4" xfId="7347" xr:uid="{BA85AA2C-1E8C-48DE-A273-B93E27876C05}"/>
    <cellStyle name="Note 4 4 4 2" xfId="14040" xr:uid="{08237BCF-6291-40C5-81D9-CDC4F54D8230}"/>
    <cellStyle name="Note 4 4 5" xfId="10633" xr:uid="{8A07AA83-1631-4052-9924-C3D07B3C1D44}"/>
    <cellStyle name="Note 4 4 6" xfId="3940" xr:uid="{80F0DCDC-F4DA-4CEC-A36E-006A47710787}"/>
    <cellStyle name="Note 4 5" xfId="891" xr:uid="{EA44E808-69E5-4B6B-A741-A5834B2E1B15}"/>
    <cellStyle name="Note 4 5 2" xfId="1571" xr:uid="{25CAF88E-8AB4-4D06-AEAA-9B97D41D1977}"/>
    <cellStyle name="Note 4 5 2 2" xfId="3154" xr:uid="{CF2125D7-11B7-46E8-B72B-D4ADDC3C7F89}"/>
    <cellStyle name="Note 4 5 2 2 2" xfId="9867" xr:uid="{2091D0D3-4FFC-4F6E-B262-633FB7C6133C}"/>
    <cellStyle name="Note 4 5 2 2 2 2" xfId="16560" xr:uid="{B09AAC9A-E076-422D-92C7-F37D269E4700}"/>
    <cellStyle name="Note 4 5 2 2 3" xfId="13153" xr:uid="{242119BE-CA7A-4A08-B16B-515EB0D028DA}"/>
    <cellStyle name="Note 4 5 2 2 4" xfId="6460" xr:uid="{C3E7DCF8-4042-434A-B759-2C230BDB8A56}"/>
    <cellStyle name="Note 4 5 2 3" xfId="8284" xr:uid="{424607D0-3B27-4049-8404-AFA4C726DB47}"/>
    <cellStyle name="Note 4 5 2 3 2" xfId="14977" xr:uid="{9A16F23B-17A1-419B-B5CC-3885C598F0D8}"/>
    <cellStyle name="Note 4 5 2 4" xfId="11570" xr:uid="{86FC9731-0C2E-4E0E-B467-25AE4AAF06A6}"/>
    <cellStyle name="Note 4 5 2 5" xfId="4877" xr:uid="{CC3941EF-7182-4FEE-B19B-B78962F3CFA3}"/>
    <cellStyle name="Note 4 5 3" xfId="2474" xr:uid="{1B04FA7C-C33E-41CC-859D-F20FB3FA53F2}"/>
    <cellStyle name="Note 4 5 3 2" xfId="9187" xr:uid="{1F85D5BF-3F4E-4EE8-B7B7-DDB3CF66D890}"/>
    <cellStyle name="Note 4 5 3 2 2" xfId="15880" xr:uid="{976CA004-FFA9-444F-83B4-C7CBE31709FF}"/>
    <cellStyle name="Note 4 5 3 3" xfId="12473" xr:uid="{7C833542-5E2A-4F7F-ABD8-7C8A58D36E89}"/>
    <cellStyle name="Note 4 5 3 4" xfId="5780" xr:uid="{27DF9AE1-E1BF-4B12-A29F-1E93DE6DDF49}"/>
    <cellStyle name="Note 4 5 4" xfId="7604" xr:uid="{0A402F01-1692-41CA-A6EF-CC5E4DAAFB13}"/>
    <cellStyle name="Note 4 5 4 2" xfId="14297" xr:uid="{E402A219-37B0-4B22-8C54-9019E4F9F12A}"/>
    <cellStyle name="Note 4 5 5" xfId="10890" xr:uid="{6171C641-EF90-43B1-8816-B199DC8FC4AD}"/>
    <cellStyle name="Note 4 5 6" xfId="4197" xr:uid="{66B5A5CF-6A7C-4753-BE81-1431D8B9441E}"/>
    <cellStyle name="Note 4 6" xfId="551" xr:uid="{630429F4-6FBD-4C00-B1F3-D305CB90DE39}"/>
    <cellStyle name="Note 4 6 2" xfId="1231" xr:uid="{25EB94EC-5947-4ECC-BBD6-00388FCA8DED}"/>
    <cellStyle name="Note 4 6 2 2" xfId="2814" xr:uid="{C89B0541-7DDB-4249-90FA-F8075EFC3545}"/>
    <cellStyle name="Note 4 6 2 2 2" xfId="9527" xr:uid="{F89B0B70-C257-4DB9-8D6E-4A4814C21D31}"/>
    <cellStyle name="Note 4 6 2 2 2 2" xfId="16220" xr:uid="{468DFB1D-96FE-444F-8AB9-8ED5E7520AD8}"/>
    <cellStyle name="Note 4 6 2 2 3" xfId="12813" xr:uid="{47DF875B-7991-4B3B-A887-A919CAA51736}"/>
    <cellStyle name="Note 4 6 2 2 4" xfId="6120" xr:uid="{3B52CE6D-5E70-4817-B2D7-B3508EC944F9}"/>
    <cellStyle name="Note 4 6 2 3" xfId="7944" xr:uid="{F59C8D0C-E97C-4FBD-AF41-F5125A071B23}"/>
    <cellStyle name="Note 4 6 2 3 2" xfId="14637" xr:uid="{CC572253-9C0A-451D-9681-F10541A72300}"/>
    <cellStyle name="Note 4 6 2 4" xfId="11230" xr:uid="{AA761FD1-3DC9-4B80-BCCE-182F4EE2C529}"/>
    <cellStyle name="Note 4 6 2 5" xfId="4537" xr:uid="{DA36EBA3-649C-46E3-AE8A-E15DCCB1C286}"/>
    <cellStyle name="Note 4 6 3" xfId="2134" xr:uid="{56420295-A73D-433A-AB15-65F1C4EC3013}"/>
    <cellStyle name="Note 4 6 3 2" xfId="8847" xr:uid="{EBA5569D-7DA2-43AF-AED7-1DEEB4C30B53}"/>
    <cellStyle name="Note 4 6 3 2 2" xfId="15540" xr:uid="{A86E23ED-08E4-44D7-BD78-4D7125DC2BDB}"/>
    <cellStyle name="Note 4 6 3 3" xfId="12133" xr:uid="{ECD963B9-CCA0-4481-98CA-1187C3E6FF8D}"/>
    <cellStyle name="Note 4 6 3 4" xfId="5440" xr:uid="{18C2DCEE-7EB3-469F-9EC2-CF0959B73195}"/>
    <cellStyle name="Note 4 6 4" xfId="7264" xr:uid="{46B6308F-0B15-4182-80DF-46ECE9451490}"/>
    <cellStyle name="Note 4 6 4 2" xfId="13957" xr:uid="{BD847A00-2A25-4D49-BF75-D53624837564}"/>
    <cellStyle name="Note 4 6 5" xfId="10550" xr:uid="{96DBD8FC-2B93-407F-A449-E4604B0C42CD}"/>
    <cellStyle name="Note 4 6 6" xfId="3857" xr:uid="{97A5C752-81BA-4683-9CC9-EE899644FE15}"/>
    <cellStyle name="Note 4 7" xfId="463" xr:uid="{7EEC9C8D-C98D-41DB-A41D-D81BE9CA8713}"/>
    <cellStyle name="Note 4 7 2" xfId="2046" xr:uid="{C86DF37B-24AE-4DB8-8201-1EFF23750F60}"/>
    <cellStyle name="Note 4 7 2 2" xfId="8759" xr:uid="{571C769F-E3AF-4C2B-9C25-7E74CDEE3673}"/>
    <cellStyle name="Note 4 7 2 2 2" xfId="15452" xr:uid="{317F00AD-B611-4AAD-86A7-207E6392A6AF}"/>
    <cellStyle name="Note 4 7 2 3" xfId="12045" xr:uid="{3E5226F7-331E-493D-A1CD-433809DA6A9B}"/>
    <cellStyle name="Note 4 7 2 4" xfId="5352" xr:uid="{D035B52F-7C19-4678-919A-9DCC68940740}"/>
    <cellStyle name="Note 4 7 3" xfId="7176" xr:uid="{64569D20-8328-4251-AE0E-11585C3C6F87}"/>
    <cellStyle name="Note 4 7 3 2" xfId="13869" xr:uid="{AA62EB7F-741B-4DE5-8C21-F387606FC72D}"/>
    <cellStyle name="Note 4 7 4" xfId="10462" xr:uid="{887DD438-E849-47DF-BD9B-94CEC98CD330}"/>
    <cellStyle name="Note 4 7 5" xfId="3769" xr:uid="{53AF6A3C-85B2-4ECC-ADC4-70D84DD6A927}"/>
    <cellStyle name="Note 4 8" xfId="1143" xr:uid="{44DB0E58-253C-47B7-A341-F9FCF8F4E7C2}"/>
    <cellStyle name="Note 4 8 2" xfId="2726" xr:uid="{163227A6-6211-423E-84A2-A68FC9157766}"/>
    <cellStyle name="Note 4 8 2 2" xfId="9439" xr:uid="{78D014D9-F048-4ABD-9874-4CB349FF454D}"/>
    <cellStyle name="Note 4 8 2 2 2" xfId="16132" xr:uid="{5936C051-21C9-4639-8E55-1CB629FA035C}"/>
    <cellStyle name="Note 4 8 2 3" xfId="12725" xr:uid="{53073D8B-BF73-4B0F-A973-DB3455805981}"/>
    <cellStyle name="Note 4 8 2 4" xfId="6032" xr:uid="{E10E351D-D0D7-4461-9A8F-B3E1F7640636}"/>
    <cellStyle name="Note 4 8 3" xfId="7856" xr:uid="{DAEE890E-5476-4CC0-8487-62701BB676C9}"/>
    <cellStyle name="Note 4 8 3 2" xfId="14549" xr:uid="{CFED88C8-1682-48DF-BFA6-0B7579FA18B4}"/>
    <cellStyle name="Note 4 8 4" xfId="11142" xr:uid="{8C292141-FBAE-43B1-9ED8-E603BCA278FE}"/>
    <cellStyle name="Note 4 8 5" xfId="4449" xr:uid="{FB0241BD-74C9-4186-B352-46E76B2F985E}"/>
    <cellStyle name="Note 4 9" xfId="366" xr:uid="{E2D2F6E8-AF95-4F45-997C-8EAFBF78F240}"/>
    <cellStyle name="Note 4 9 2" xfId="1949" xr:uid="{C8B0D784-281F-4564-BE09-C41ED1C11C4E}"/>
    <cellStyle name="Note 4 9 2 2" xfId="8662" xr:uid="{778ECE6C-2F91-4EBD-8D01-EF0F88282E1B}"/>
    <cellStyle name="Note 4 9 2 2 2" xfId="15355" xr:uid="{C74ECD92-EF30-4D2C-AB4A-F8FF5D09539A}"/>
    <cellStyle name="Note 4 9 2 3" xfId="11948" xr:uid="{24E01F59-D884-4EED-B0F7-BA69030499A2}"/>
    <cellStyle name="Note 4 9 2 4" xfId="5255" xr:uid="{D24302A0-F524-437A-94A5-DE7D835E30FC}"/>
    <cellStyle name="Note 4 9 3" xfId="7079" xr:uid="{6E4F86AE-2A3D-4511-B6F2-E0AA3111051C}"/>
    <cellStyle name="Note 4 9 3 2" xfId="13772" xr:uid="{5BE63F27-8894-458A-95DF-3F99D352DD65}"/>
    <cellStyle name="Note 4 9 4" xfId="10365" xr:uid="{6E8ED67E-59DF-4BF5-9185-8A94F22A0BEE}"/>
    <cellStyle name="Note 4 9 5" xfId="3672" xr:uid="{ADB05BB0-3984-4B53-B3BA-1E6574E03D62}"/>
    <cellStyle name="Note 5" xfId="126" xr:uid="{47C731C2-54AD-404D-B307-C66BE3AE397E}"/>
    <cellStyle name="Note 5 10" xfId="10245" xr:uid="{CE9BD38D-0F04-4D49-B19F-633F92D67848}"/>
    <cellStyle name="Note 5 11" xfId="3552" xr:uid="{FAA6E3B8-64F3-472C-BE8D-0CD5E647D244}"/>
    <cellStyle name="Note 5 2" xfId="1047" xr:uid="{C2C606EC-7B84-40FE-BFD5-EC64B13958E7}"/>
    <cellStyle name="Note 5 2 2" xfId="1727" xr:uid="{6F8C329A-7DC2-400C-B76F-CE50F9FE829D}"/>
    <cellStyle name="Note 5 2 2 2" xfId="3310" xr:uid="{9FD53F0D-B265-4820-A240-C72997926CF7}"/>
    <cellStyle name="Note 5 2 2 2 2" xfId="10023" xr:uid="{17A4D63B-6BA1-4483-89B6-2F2AA4F2778B}"/>
    <cellStyle name="Note 5 2 2 2 2 2" xfId="16716" xr:uid="{99BCB4AC-8E41-46CF-97B6-D7B767120ABD}"/>
    <cellStyle name="Note 5 2 2 2 3" xfId="13309" xr:uid="{9BE06D2E-8B95-4D99-A8B1-470EE4E9D0CE}"/>
    <cellStyle name="Note 5 2 2 2 4" xfId="6616" xr:uid="{79B1F477-3A03-467D-B5EA-A7AAFCD30F6B}"/>
    <cellStyle name="Note 5 2 2 3" xfId="8440" xr:uid="{78723EE3-78DB-4BC5-ADF7-BAD8E6FB07E8}"/>
    <cellStyle name="Note 5 2 2 3 2" xfId="15133" xr:uid="{3E2BDED8-741E-458A-9A31-ACC98CF13CFB}"/>
    <cellStyle name="Note 5 2 2 4" xfId="11726" xr:uid="{5A484E40-40BF-4DAA-97CF-DB00649FF52B}"/>
    <cellStyle name="Note 5 2 2 5" xfId="5033" xr:uid="{DD632A6F-095F-4820-9485-407C2D889BBA}"/>
    <cellStyle name="Note 5 2 3" xfId="2630" xr:uid="{3F797625-34E4-4FA9-9C65-6E799AFF88AD}"/>
    <cellStyle name="Note 5 2 3 2" xfId="9343" xr:uid="{54A56EF3-0999-4F2B-99EE-AC90E4E80055}"/>
    <cellStyle name="Note 5 2 3 2 2" xfId="16036" xr:uid="{561FEBEA-E7F9-4332-BD30-BEC55DB1C185}"/>
    <cellStyle name="Note 5 2 3 3" xfId="12629" xr:uid="{FDBEF1AB-2909-429B-B765-0040D93B9EED}"/>
    <cellStyle name="Note 5 2 3 4" xfId="5936" xr:uid="{887FF9B9-C95F-4D27-8D92-B54358357244}"/>
    <cellStyle name="Note 5 2 4" xfId="7760" xr:uid="{C83D44F1-A8DD-48FD-9B4F-A1E556C4D0CA}"/>
    <cellStyle name="Note 5 2 4 2" xfId="14453" xr:uid="{D4C1AFB9-B65E-47D8-B47E-D3E9CBB312A2}"/>
    <cellStyle name="Note 5 2 5" xfId="11046" xr:uid="{BF23E5D8-14A5-4971-95BC-CAE1920B9495}"/>
    <cellStyle name="Note 5 2 6" xfId="4353" xr:uid="{B0558D23-EF16-4F23-A99E-D0181581000C}"/>
    <cellStyle name="Note 5 3" xfId="790" xr:uid="{8088966A-D250-4A0E-B6FD-DF3E96E088DA}"/>
    <cellStyle name="Note 5 3 2" xfId="2373" xr:uid="{3074823A-A5D3-4651-8469-21468DA66DDE}"/>
    <cellStyle name="Note 5 3 2 2" xfId="9086" xr:uid="{C47B34AF-5C25-4528-855F-66846B4EAE37}"/>
    <cellStyle name="Note 5 3 2 2 2" xfId="15779" xr:uid="{A2E6C0E6-0948-41B2-8646-0B3C4D456C2D}"/>
    <cellStyle name="Note 5 3 2 3" xfId="12372" xr:uid="{BD0F4F88-3075-4C87-A15D-4ED6BEBD72C7}"/>
    <cellStyle name="Note 5 3 2 4" xfId="5679" xr:uid="{026BE000-77F4-450F-A40A-20F962FC7755}"/>
    <cellStyle name="Note 5 3 3" xfId="7503" xr:uid="{4067F00E-085B-4C2A-8DC2-7F5CC548ED38}"/>
    <cellStyle name="Note 5 3 3 2" xfId="14196" xr:uid="{6BF2CC8D-D283-4531-9D64-B0F3850CDC42}"/>
    <cellStyle name="Note 5 3 4" xfId="10789" xr:uid="{D4629BC7-AD73-4AAF-BDFA-0F175583696A}"/>
    <cellStyle name="Note 5 3 5" xfId="4096" xr:uid="{990BCB50-20F4-4D6F-A98F-16EEF1F9A8B5}"/>
    <cellStyle name="Note 5 4" xfId="1470" xr:uid="{4C9C933A-F61A-4B7F-B87C-1557FAC2307B}"/>
    <cellStyle name="Note 5 4 2" xfId="3053" xr:uid="{00E00658-5328-42AA-BEB7-6C238E156F59}"/>
    <cellStyle name="Note 5 4 2 2" xfId="9766" xr:uid="{299DFE11-016F-4A65-A36B-FC3AC330E1AB}"/>
    <cellStyle name="Note 5 4 2 2 2" xfId="16459" xr:uid="{3416DF96-98DA-4C17-ADB2-25215C56CCC8}"/>
    <cellStyle name="Note 5 4 2 3" xfId="13052" xr:uid="{021D0012-9B05-4BEF-8E0A-D14728DC2AF8}"/>
    <cellStyle name="Note 5 4 2 4" xfId="6359" xr:uid="{70674A1E-8922-4A76-A096-CE426D7C4779}"/>
    <cellStyle name="Note 5 4 3" xfId="8183" xr:uid="{4414D649-A544-4CC2-A73C-16B941814955}"/>
    <cellStyle name="Note 5 4 3 2" xfId="14876" xr:uid="{A6A4B50D-3F1B-43EB-B5FB-87ACCD0D2EDD}"/>
    <cellStyle name="Note 5 4 4" xfId="11469" xr:uid="{BF7D1B69-FA46-42FB-82F4-885F6EF18693}"/>
    <cellStyle name="Note 5 4 5" xfId="4776" xr:uid="{7AA3DB6A-FCD8-4992-8641-AE086A9FAC9B}"/>
    <cellStyle name="Note 5 5" xfId="367" xr:uid="{CA72EDBF-8D02-4843-8E05-E60C39F5ED95}"/>
    <cellStyle name="Note 5 5 2" xfId="1950" xr:uid="{85393212-0263-4A57-A853-3B8044DBAAEE}"/>
    <cellStyle name="Note 5 5 2 2" xfId="8663" xr:uid="{E953D87C-3049-426B-9456-6AF34D27DFA3}"/>
    <cellStyle name="Note 5 5 2 2 2" xfId="15356" xr:uid="{2F795FFC-C40F-4F8C-8C58-03C0D6AB755A}"/>
    <cellStyle name="Note 5 5 2 3" xfId="11949" xr:uid="{2D36709D-6A55-44DD-828B-7E72264EF164}"/>
    <cellStyle name="Note 5 5 2 4" xfId="5256" xr:uid="{0904BFA3-882D-4888-83D2-3FF0B8D7C78E}"/>
    <cellStyle name="Note 5 5 3" xfId="7080" xr:uid="{41B90457-D9D7-4A43-A7E4-7E0C6EBF637F}"/>
    <cellStyle name="Note 5 5 3 2" xfId="13773" xr:uid="{4F2852F3-CC14-465B-BFA6-98C4CEFFC147}"/>
    <cellStyle name="Note 5 5 4" xfId="10366" xr:uid="{D0A8AD4A-E56E-48B0-BDF1-57C3E2CD47A5}"/>
    <cellStyle name="Note 5 5 5" xfId="3673" xr:uid="{01D35388-470F-40E9-82BD-3312EADB7C5C}"/>
    <cellStyle name="Note 5 6" xfId="1829" xr:uid="{B034D2DE-BAB4-481D-8F83-0FB891969B6D}"/>
    <cellStyle name="Note 5 6 2" xfId="8542" xr:uid="{3CA812B6-FC22-4905-A58E-D9B47BEDB14F}"/>
    <cellStyle name="Note 5 6 2 2" xfId="15235" xr:uid="{0DA9AABB-DF3E-4A83-9CBE-3937C0172887}"/>
    <cellStyle name="Note 5 6 3" xfId="11828" xr:uid="{CC509A5D-98E4-42F3-8C29-EB57DB92578C}"/>
    <cellStyle name="Note 5 6 4" xfId="5135" xr:uid="{4B7A8D13-A3AD-438F-8CC4-E72590016218}"/>
    <cellStyle name="Note 5 7" xfId="3412" xr:uid="{ADDDFD0F-2814-4DD3-9CA5-B540804E0A04}"/>
    <cellStyle name="Note 5 7 2" xfId="10125" xr:uid="{1774897F-598A-43BE-B32E-2989F3E3D30D}"/>
    <cellStyle name="Note 5 7 2 2" xfId="16818" xr:uid="{766D5567-E9FB-4578-9ED0-04B573746D30}"/>
    <cellStyle name="Note 5 7 3" xfId="13411" xr:uid="{F53FCC77-7C67-4F74-9EB4-4C0E70FFF615}"/>
    <cellStyle name="Note 5 7 4" xfId="6718" xr:uid="{ECED62BB-26C3-4724-BE94-090F188059D9}"/>
    <cellStyle name="Note 5 8" xfId="246" xr:uid="{2B841D7C-CCD5-4EC9-8774-9FDF79F6895C}"/>
    <cellStyle name="Note 5 8 2" xfId="13652" xr:uid="{F78BE60B-BCCB-4FB5-9177-B2C8FCC197B8}"/>
    <cellStyle name="Note 5 8 3" xfId="6959" xr:uid="{5E661CDF-D0EB-4761-970F-7FDC14CAA835}"/>
    <cellStyle name="Note 5 9" xfId="6839" xr:uid="{5E51A90F-4E96-44DD-AA5A-74FA523CDDC6}"/>
    <cellStyle name="Note 5 9 2" xfId="13532" xr:uid="{7426B2D7-48D4-4835-B0EB-1A08ED18AFDF}"/>
    <cellStyle name="Note 6" xfId="145" xr:uid="{D5DDFF27-4302-473D-BDE5-6F0055922E39}"/>
    <cellStyle name="Note 6 10" xfId="3571" xr:uid="{252703E0-7652-49D0-AC2B-8C26FE05127A}"/>
    <cellStyle name="Note 6 2" xfId="1048" xr:uid="{BF60A2D4-134B-426A-9746-C723CD8D8761}"/>
    <cellStyle name="Note 6 2 2" xfId="1728" xr:uid="{EE4BCE26-62AD-45AA-A4B0-9631181C0F9B}"/>
    <cellStyle name="Note 6 2 2 2" xfId="3311" xr:uid="{0710BDA0-FF75-4293-B7E2-DE51D0B98B6A}"/>
    <cellStyle name="Note 6 2 2 2 2" xfId="10024" xr:uid="{95DFB85B-4097-454F-BCCB-A96EE7740192}"/>
    <cellStyle name="Note 6 2 2 2 2 2" xfId="16717" xr:uid="{1BB399FE-B6C9-4C34-906B-284C03A9636D}"/>
    <cellStyle name="Note 6 2 2 2 3" xfId="13310" xr:uid="{3074BE7A-378D-4DED-97D7-C30C75BB6C7D}"/>
    <cellStyle name="Note 6 2 2 2 4" xfId="6617" xr:uid="{1AEE6CBB-344D-4344-970C-031C92B74D94}"/>
    <cellStyle name="Note 6 2 2 3" xfId="8441" xr:uid="{4DFE5210-6B4C-4A26-9731-27ACA06928E7}"/>
    <cellStyle name="Note 6 2 2 3 2" xfId="15134" xr:uid="{D8E91A2C-CBAB-47AD-AA9F-D98BA64BCBAC}"/>
    <cellStyle name="Note 6 2 2 4" xfId="11727" xr:uid="{C3750935-2CF0-4436-9A7D-26048FB44638}"/>
    <cellStyle name="Note 6 2 2 5" xfId="5034" xr:uid="{0C0BEE2C-28F8-4F2D-9A69-E065E5A7E60D}"/>
    <cellStyle name="Note 6 2 3" xfId="2631" xr:uid="{11745498-E440-44C5-BD4A-162A2487EFCF}"/>
    <cellStyle name="Note 6 2 3 2" xfId="9344" xr:uid="{F9C12F6E-47CE-4DFB-BC61-35E68544E0D8}"/>
    <cellStyle name="Note 6 2 3 2 2" xfId="16037" xr:uid="{9339BF6C-26EC-47DB-A165-E53D6C2DBFE2}"/>
    <cellStyle name="Note 6 2 3 3" xfId="12630" xr:uid="{0608A475-BF01-4084-9621-13C7C63035F7}"/>
    <cellStyle name="Note 6 2 3 4" xfId="5937" xr:uid="{B07AFE60-0CE2-41C3-8D0C-25359614E65F}"/>
    <cellStyle name="Note 6 2 4" xfId="7761" xr:uid="{A1D6CCF5-B2EC-4455-AF0A-4532A735026F}"/>
    <cellStyle name="Note 6 2 4 2" xfId="14454" xr:uid="{1C97BFA2-0213-45F2-8F37-639CE4818A86}"/>
    <cellStyle name="Note 6 2 5" xfId="11047" xr:uid="{DE603AA9-9EFE-4B7B-B64B-1BC97F2139D5}"/>
    <cellStyle name="Note 6 2 6" xfId="4354" xr:uid="{2380ABCC-A018-4B3A-A431-64ACF547D2F1}"/>
    <cellStyle name="Note 6 3" xfId="1471" xr:uid="{99804601-8F1E-4A0A-A23C-EA5CBE26CD88}"/>
    <cellStyle name="Note 6 3 2" xfId="3054" xr:uid="{B42B567D-D1F5-4213-88D2-11E39B2BEC00}"/>
    <cellStyle name="Note 6 3 2 2" xfId="9767" xr:uid="{B34D8381-EBE7-40F7-9BB9-758DC5A9B981}"/>
    <cellStyle name="Note 6 3 2 2 2" xfId="16460" xr:uid="{80B2A11A-30C3-4DE9-A596-39E7CD25EBB4}"/>
    <cellStyle name="Note 6 3 2 3" xfId="13053" xr:uid="{34476A91-074F-49FB-9C5A-5389B05B4D2B}"/>
    <cellStyle name="Note 6 3 2 4" xfId="6360" xr:uid="{CDA8B9DE-B27D-4B6F-AEED-92D82EB5267C}"/>
    <cellStyle name="Note 6 3 3" xfId="8184" xr:uid="{BB937C11-FE3F-4D9C-A969-4218C021B62A}"/>
    <cellStyle name="Note 6 3 3 2" xfId="14877" xr:uid="{D5F5050C-8E64-4F4E-82D7-687FA1950F42}"/>
    <cellStyle name="Note 6 3 4" xfId="11470" xr:uid="{85A75EB8-BA98-483E-A540-88A1684AF25C}"/>
    <cellStyle name="Note 6 3 5" xfId="4777" xr:uid="{04237E09-E740-4291-8A0D-C4EAB5C678A2}"/>
    <cellStyle name="Note 6 4" xfId="791" xr:uid="{31F33571-8C7D-485E-982F-C2F553868AF2}"/>
    <cellStyle name="Note 6 4 2" xfId="2374" xr:uid="{C00AE538-CAA4-4D5B-B91C-4F45CE2CB4E8}"/>
    <cellStyle name="Note 6 4 2 2" xfId="9087" xr:uid="{666FA605-51F5-4B83-B480-722A481D9078}"/>
    <cellStyle name="Note 6 4 2 2 2" xfId="15780" xr:uid="{B17A6431-FBBB-437F-A775-E9402AD2401D}"/>
    <cellStyle name="Note 6 4 2 3" xfId="12373" xr:uid="{0EEB2D52-8A75-48DC-9CD8-D1F35CF97110}"/>
    <cellStyle name="Note 6 4 2 4" xfId="5680" xr:uid="{12012923-9861-4380-8375-3522CB0B1E21}"/>
    <cellStyle name="Note 6 4 3" xfId="7504" xr:uid="{8A7D5605-3641-485A-A201-7520889D2B7D}"/>
    <cellStyle name="Note 6 4 3 2" xfId="14197" xr:uid="{086A5B5D-1DB1-4E4A-9A54-70297C9EA111}"/>
    <cellStyle name="Note 6 4 4" xfId="10790" xr:uid="{466563D7-816C-4821-85EE-B8F0993E1F30}"/>
    <cellStyle name="Note 6 4 5" xfId="4097" xr:uid="{A2788D64-20B2-4D3E-B304-CB73667BBE35}"/>
    <cellStyle name="Note 6 5" xfId="1848" xr:uid="{0B784BC7-45BE-4E59-869D-C1DD04C0398B}"/>
    <cellStyle name="Note 6 5 2" xfId="8561" xr:uid="{0CFBBD4F-16CC-4CE0-B56C-88270F9BE56B}"/>
    <cellStyle name="Note 6 5 2 2" xfId="15254" xr:uid="{E8AB9937-728A-461F-82E6-CC49049A5BE1}"/>
    <cellStyle name="Note 6 5 3" xfId="11847" xr:uid="{C7F9E607-C116-4A65-BA9E-D5A97C60FF6D}"/>
    <cellStyle name="Note 6 5 4" xfId="5154" xr:uid="{A0714614-5347-4108-94A0-42F4D72FF90D}"/>
    <cellStyle name="Note 6 6" xfId="3431" xr:uid="{C812C5E3-D756-49BB-B278-0F9D086AAE63}"/>
    <cellStyle name="Note 6 6 2" xfId="10144" xr:uid="{5C713903-AE01-445D-887C-A3836A17F070}"/>
    <cellStyle name="Note 6 6 2 2" xfId="16837" xr:uid="{285C4A3B-F4BE-4E96-B297-3AF1A6F9381F}"/>
    <cellStyle name="Note 6 6 3" xfId="13430" xr:uid="{4BFB9CDE-ECD6-465C-BA7B-6667270B31D9}"/>
    <cellStyle name="Note 6 6 4" xfId="6737" xr:uid="{1255D6DE-89F1-490F-8190-9167115099C6}"/>
    <cellStyle name="Note 6 7" xfId="265" xr:uid="{57E6731D-CF54-4319-9539-2100805AA5AB}"/>
    <cellStyle name="Note 6 7 2" xfId="13671" xr:uid="{5B7C1236-49D5-4964-A112-F5E1F8519E7C}"/>
    <cellStyle name="Note 6 7 3" xfId="6978" xr:uid="{5BAD0752-1348-4A1F-A547-9E7AE6C1BAE7}"/>
    <cellStyle name="Note 6 8" xfId="6858" xr:uid="{C9177DA1-23F9-4799-A653-642A73FD1F6F}"/>
    <cellStyle name="Note 6 8 2" xfId="13551" xr:uid="{2FDCA078-842C-40BC-AF01-E54F3F3DBC4E}"/>
    <cellStyle name="Note 6 9" xfId="10264" xr:uid="{68F5D8D4-A42D-4F96-A8D7-1AADEB690592}"/>
    <cellStyle name="Note 7" xfId="553" xr:uid="{79906AC0-CE6F-4DCC-9D75-238AE8F65615}"/>
    <cellStyle name="Note 7 2" xfId="1233" xr:uid="{5DD05F85-5E7A-4008-A04B-D97A4121B9D0}"/>
    <cellStyle name="Note 7 2 2" xfId="2816" xr:uid="{2BD5B14A-F7AA-4A79-8BE1-4EF7E9F3D868}"/>
    <cellStyle name="Note 7 2 2 2" xfId="9529" xr:uid="{CF2C78B5-D87F-40EE-A843-E6528EC88927}"/>
    <cellStyle name="Note 7 2 2 2 2" xfId="16222" xr:uid="{2E116877-E640-44F2-9318-9FAEE830C9D3}"/>
    <cellStyle name="Note 7 2 2 3" xfId="12815" xr:uid="{0761DD5D-59FA-46D7-B7B0-5F8E3D0B9F78}"/>
    <cellStyle name="Note 7 2 2 4" xfId="6122" xr:uid="{4DB95FE2-DB12-4C58-92B7-CB87715FA59D}"/>
    <cellStyle name="Note 7 2 3" xfId="7946" xr:uid="{12BCAFE2-4190-4572-B638-88FEE733E449}"/>
    <cellStyle name="Note 7 2 3 2" xfId="14639" xr:uid="{23AD8821-B583-42D9-A6E9-DAA9F8C06C37}"/>
    <cellStyle name="Note 7 2 4" xfId="11232" xr:uid="{F22592C3-9BD2-4AAF-BCB4-9884350E1DB4}"/>
    <cellStyle name="Note 7 2 5" xfId="4539" xr:uid="{447925EC-B869-47D5-A2ED-7BA0D9993D95}"/>
    <cellStyle name="Note 7 3" xfId="2136" xr:uid="{54F8607F-A563-4591-BED5-1F78A1BB4555}"/>
    <cellStyle name="Note 7 3 2" xfId="8849" xr:uid="{F515E2B4-4AD1-4E7A-B783-D21EAEA8AB26}"/>
    <cellStyle name="Note 7 3 2 2" xfId="15542" xr:uid="{D8026A5C-9A08-4B5C-BA35-2E34488F24B8}"/>
    <cellStyle name="Note 7 3 3" xfId="12135" xr:uid="{1CBF3D2F-50EC-47DA-AB40-782E6325F5BE}"/>
    <cellStyle name="Note 7 3 4" xfId="5442" xr:uid="{CDDB8BCE-1D90-419E-9A43-1D491D311B1F}"/>
    <cellStyle name="Note 7 4" xfId="7266" xr:uid="{AB184CB0-621B-44E7-B4FC-E2F6198875BF}"/>
    <cellStyle name="Note 7 4 2" xfId="13959" xr:uid="{CF73C133-8BD8-46D4-B4E0-BCA441547006}"/>
    <cellStyle name="Note 7 5" xfId="10552" xr:uid="{994C8E07-6358-4F2E-82E0-0CAA3D7A5E51}"/>
    <cellStyle name="Note 7 6" xfId="3859" xr:uid="{D648CB3D-B4F0-4832-8B28-D3442041BBC1}"/>
    <cellStyle name="Note 8" xfId="810" xr:uid="{DAD14842-956C-4B0B-B6C6-A1BD940C5DA4}"/>
    <cellStyle name="Note 8 2" xfId="1490" xr:uid="{7A4655CC-1D11-4C28-88CF-5CC1BFB00B30}"/>
    <cellStyle name="Note 8 2 2" xfId="3073" xr:uid="{F74C6E05-90A0-4735-B418-6770FE127381}"/>
    <cellStyle name="Note 8 2 2 2" xfId="9786" xr:uid="{DE1379EE-DC2D-4B19-8F3C-5921605856D3}"/>
    <cellStyle name="Note 8 2 2 2 2" xfId="16479" xr:uid="{CCB9C662-DD83-4E46-9C24-893F99A258E5}"/>
    <cellStyle name="Note 8 2 2 3" xfId="13072" xr:uid="{773083D5-F0A4-4994-8565-B81A7FCB4B0B}"/>
    <cellStyle name="Note 8 2 2 4" xfId="6379" xr:uid="{543284DD-F70C-44B9-9BC2-806F67EE486D}"/>
    <cellStyle name="Note 8 2 3" xfId="8203" xr:uid="{C2E9EC73-7BF5-478A-AAB5-667DAD4AE542}"/>
    <cellStyle name="Note 8 2 3 2" xfId="14896" xr:uid="{03B8767E-7B77-4832-B7EC-62F63C96AE11}"/>
    <cellStyle name="Note 8 2 4" xfId="11489" xr:uid="{C55E486D-ACCF-434A-9103-2851D05ACEAF}"/>
    <cellStyle name="Note 8 2 5" xfId="4796" xr:uid="{6D5ADD52-336C-42C8-AE8A-46AF3AFF31EB}"/>
    <cellStyle name="Note 8 3" xfId="2393" xr:uid="{B082A611-256C-4764-99DF-9D24E9071482}"/>
    <cellStyle name="Note 8 3 2" xfId="9106" xr:uid="{F2999595-43D1-4B58-9E97-27D68F6C2C25}"/>
    <cellStyle name="Note 8 3 2 2" xfId="15799" xr:uid="{3D540BCC-AF85-4846-AF40-B17F5930B2D1}"/>
    <cellStyle name="Note 8 3 3" xfId="12392" xr:uid="{237BBA24-8040-4AFC-9750-629AED9B29FB}"/>
    <cellStyle name="Note 8 3 4" xfId="5699" xr:uid="{FD89859A-46BF-4875-90FE-90E219D88DAC}"/>
    <cellStyle name="Note 8 4" xfId="7523" xr:uid="{807B42DA-BC69-4C5A-A7D4-3E0115A1BF67}"/>
    <cellStyle name="Note 8 4 2" xfId="14216" xr:uid="{2A7F7E1D-2BC2-4D4F-9E06-089EC0E787AB}"/>
    <cellStyle name="Note 8 5" xfId="10809" xr:uid="{21DB1B4E-1314-4347-A292-04C06465B5BD}"/>
    <cellStyle name="Note 8 6" xfId="4116" xr:uid="{B09B3704-FC4E-4A40-8687-F49F427CEE6F}"/>
    <cellStyle name="Note 9" xfId="470" xr:uid="{016719C3-9DC0-4D92-90F5-8979DD91D1BF}"/>
    <cellStyle name="Note 9 2" xfId="1150" xr:uid="{38A742BB-5353-49BB-B55C-888C9B109FCB}"/>
    <cellStyle name="Note 9 2 2" xfId="2733" xr:uid="{445400C6-4E26-4DC2-B422-09B3C5FBCAF0}"/>
    <cellStyle name="Note 9 2 2 2" xfId="9446" xr:uid="{6D2DCCA9-3D0E-496B-8DEE-794C78F8D9C7}"/>
    <cellStyle name="Note 9 2 2 2 2" xfId="16139" xr:uid="{1AD22539-56F8-4ADD-BEBB-7F97D3B2F003}"/>
    <cellStyle name="Note 9 2 2 3" xfId="12732" xr:uid="{D4AB0225-E76F-43D7-BEBA-68464B016A05}"/>
    <cellStyle name="Note 9 2 2 4" xfId="6039" xr:uid="{E30A9716-ED18-4F8C-994A-F4E83CB1225A}"/>
    <cellStyle name="Note 9 2 3" xfId="7863" xr:uid="{8886AB17-FF5B-4294-8771-7077D2D7CC0A}"/>
    <cellStyle name="Note 9 2 3 2" xfId="14556" xr:uid="{2354A40A-37F6-496C-812C-AF04A14C596E}"/>
    <cellStyle name="Note 9 2 4" xfId="11149" xr:uid="{F4171055-A023-4FC2-BA63-983086A1A0CB}"/>
    <cellStyle name="Note 9 2 5" xfId="4456" xr:uid="{D9869F40-2DBD-455D-82BD-9F4740F764D1}"/>
    <cellStyle name="Note 9 3" xfId="2053" xr:uid="{0BEA3C19-756A-4498-8D06-F2E59CCADEB5}"/>
    <cellStyle name="Note 9 3 2" xfId="8766" xr:uid="{E59FC0CC-C187-4117-89DD-455A71473E1A}"/>
    <cellStyle name="Note 9 3 2 2" xfId="15459" xr:uid="{22D0CC48-CD10-43D1-8FD7-CC18A5B96B63}"/>
    <cellStyle name="Note 9 3 3" xfId="12052" xr:uid="{93019DAE-943D-452E-B8A8-30F3F1F7442E}"/>
    <cellStyle name="Note 9 3 4" xfId="5359" xr:uid="{BC981BF2-F8B3-4CEF-9457-B28E1512AA56}"/>
    <cellStyle name="Note 9 4" xfId="7183" xr:uid="{625E3B4B-95E0-4331-8AD4-F771A197ADB1}"/>
    <cellStyle name="Note 9 4 2" xfId="13876" xr:uid="{2800D44E-50B6-4233-83FB-7259EEF636C4}"/>
    <cellStyle name="Note 9 5" xfId="10469" xr:uid="{D32CAABD-BAA8-413C-BE94-DE240305091D}"/>
    <cellStyle name="Note 9 6" xfId="3776" xr:uid="{C7F9269E-975F-42A8-A356-B1FDABE7A0F6}"/>
    <cellStyle name="Output 2" xfId="19" xr:uid="{9A9BF11B-645C-40DB-A79C-BA44DAD32B1F}"/>
    <cellStyle name="Percent" xfId="2" builtinId="5"/>
    <cellStyle name="Percent 10" xfId="1144" xr:uid="{3AE03B4C-3C5B-4CEA-86D0-FB66080B4289}"/>
    <cellStyle name="Percent 10 2" xfId="2727" xr:uid="{DCA37DF3-4C86-4BB2-8475-0871468CF7B0}"/>
    <cellStyle name="Percent 10 2 2" xfId="9440" xr:uid="{95FB3C4E-DDA8-490C-B69A-113179ECDBCF}"/>
    <cellStyle name="Percent 10 2 2 2" xfId="16133" xr:uid="{576D6EC0-9A41-480F-851C-B0AB36ED7131}"/>
    <cellStyle name="Percent 10 2 3" xfId="12726" xr:uid="{15BB7013-31D5-4901-BD8C-7BDFF0DC6581}"/>
    <cellStyle name="Percent 10 2 4" xfId="6033" xr:uid="{C7A266D1-0751-4F2C-A12C-84CE68385AF5}"/>
    <cellStyle name="Percent 10 3" xfId="7857" xr:uid="{1EC6B7FB-B828-4752-A0CB-7D46F7F4F06B}"/>
    <cellStyle name="Percent 10 3 2" xfId="14550" xr:uid="{917110FF-04FC-412C-A6C2-EA6793498870}"/>
    <cellStyle name="Percent 10 4" xfId="11143" xr:uid="{EACDB74A-B7DF-48FD-8A79-4725E545485B}"/>
    <cellStyle name="Percent 10 5" xfId="4450" xr:uid="{08EC939E-B789-4160-BF0D-6471D251868B}"/>
    <cellStyle name="Percent 11" xfId="284" xr:uid="{E8AA8B0C-CAEC-4741-92C7-E47367D684CF}"/>
    <cellStyle name="Percent 11 2" xfId="1867" xr:uid="{E8A47127-7E32-49C1-B5F4-BCB4CA5752FE}"/>
    <cellStyle name="Percent 11 2 2" xfId="8580" xr:uid="{5D6DD095-D881-422E-A24E-523A9DDF3922}"/>
    <cellStyle name="Percent 11 2 2 2" xfId="15273" xr:uid="{D9E1A483-7D0D-4B82-9B51-B5C732922CA4}"/>
    <cellStyle name="Percent 11 2 3" xfId="11866" xr:uid="{F70141A9-F08E-4EE2-9FBD-8E8DF7B31092}"/>
    <cellStyle name="Percent 11 2 4" xfId="5173" xr:uid="{BBE38836-6793-4E61-979D-A072558CCC5C}"/>
    <cellStyle name="Percent 11 3" xfId="6997" xr:uid="{5D652243-A2DC-43F6-A7E9-4178FB397C84}"/>
    <cellStyle name="Percent 11 3 2" xfId="13690" xr:uid="{AE16A9D8-698D-4673-9A4B-F605818BCCFD}"/>
    <cellStyle name="Percent 11 4" xfId="10283" xr:uid="{E56F35DB-1419-4B02-A423-81A381DCB941}"/>
    <cellStyle name="Percent 11 5" xfId="3590" xr:uid="{0E814962-8A41-45CD-A69A-52A2C4001A1A}"/>
    <cellStyle name="Percent 12" xfId="1746" xr:uid="{CE7C30BE-E08A-4AAA-8F50-0F7DA134F8D6}"/>
    <cellStyle name="Percent 12 2" xfId="8459" xr:uid="{D769B980-A40E-4DD3-8713-02C83DC78BE5}"/>
    <cellStyle name="Percent 12 2 2" xfId="15152" xr:uid="{F008F3D5-659A-407B-86E5-A9D95B9C8CEE}"/>
    <cellStyle name="Percent 12 3" xfId="11745" xr:uid="{32E968C0-5B0D-4BCD-B575-5D8EB4530941}"/>
    <cellStyle name="Percent 12 4" xfId="5052" xr:uid="{D0B8A0D2-20DB-45F8-8710-41750F6ED276}"/>
    <cellStyle name="Percent 13" xfId="3329" xr:uid="{97F3678D-4798-4096-97F6-FD197E7AC221}"/>
    <cellStyle name="Percent 13 2" xfId="10042" xr:uid="{062F40E1-BF1A-4DA3-9990-A00B8657335B}"/>
    <cellStyle name="Percent 13 2 2" xfId="16735" xr:uid="{E9520593-D479-4DC2-BE2F-4CD00A25190C}"/>
    <cellStyle name="Percent 13 3" xfId="13328" xr:uid="{422D4EB0-1AFE-45CB-8F22-836A59E5D404}"/>
    <cellStyle name="Percent 13 4" xfId="6635" xr:uid="{9A8664F6-1D3D-4117-A9D1-5B13518887DA}"/>
    <cellStyle name="Percent 14" xfId="3450" xr:uid="{6D91038C-E41B-4599-B5D3-8D683453755C}"/>
    <cellStyle name="Percent 15" xfId="6756" xr:uid="{C47C30F0-6ABA-4B2E-972E-AB6D1135DA89}"/>
    <cellStyle name="Percent 15 2" xfId="13449" xr:uid="{499A58F9-DCD6-4CE4-8473-F9062D62D09E}"/>
    <cellStyle name="Percent 2" xfId="66" xr:uid="{F114628C-CB40-4B2B-B412-E5A02A264B31}"/>
    <cellStyle name="Percent 2 10" xfId="1145" xr:uid="{4C4AE6B1-565C-44D8-AACB-E549D671FD03}"/>
    <cellStyle name="Percent 2 10 2" xfId="2728" xr:uid="{30CD97EF-047F-4270-9DB3-4898254129E5}"/>
    <cellStyle name="Percent 2 10 2 2" xfId="9441" xr:uid="{95696A63-64CE-4C98-85EE-ACDE407AA0DB}"/>
    <cellStyle name="Percent 2 10 2 2 2" xfId="16134" xr:uid="{BFBE0000-6C54-410A-B93B-E7E1829FBD4E}"/>
    <cellStyle name="Percent 2 10 2 3" xfId="12727" xr:uid="{4E1ED6C7-1B38-4C70-8EB1-0DA534E2E6ED}"/>
    <cellStyle name="Percent 2 10 2 4" xfId="6034" xr:uid="{2ED6E5D7-AC4C-48F9-8801-C94DB3FB0A56}"/>
    <cellStyle name="Percent 2 10 3" xfId="7858" xr:uid="{41235972-277F-4369-9A41-B71895AD3178}"/>
    <cellStyle name="Percent 2 10 3 2" xfId="14551" xr:uid="{04015236-6FE4-4125-B0F7-F2E294B3AFE7}"/>
    <cellStyle name="Percent 2 10 4" xfId="11144" xr:uid="{09861428-BE1A-429A-A5A2-80ED16382CB8}"/>
    <cellStyle name="Percent 2 10 5" xfId="4451" xr:uid="{4B8435F9-CE35-437A-90A6-3F3DE639E205}"/>
    <cellStyle name="Percent 2 11" xfId="313" xr:uid="{219E6C8C-C254-4D04-A820-B0CD0D8D36F4}"/>
    <cellStyle name="Percent 2 11 2" xfId="1896" xr:uid="{AE8E3532-921F-4270-8AFE-082E33041E82}"/>
    <cellStyle name="Percent 2 11 2 2" xfId="8609" xr:uid="{4F1C4DE6-1D0C-4F13-A5AC-A54B21FC7317}"/>
    <cellStyle name="Percent 2 11 2 2 2" xfId="15302" xr:uid="{113E7A71-6EF1-4D99-AEEA-FF5C37CA6478}"/>
    <cellStyle name="Percent 2 11 2 3" xfId="11895" xr:uid="{26E553A8-5A8D-4144-9596-4848770EAFF8}"/>
    <cellStyle name="Percent 2 11 2 4" xfId="5202" xr:uid="{425571FA-357D-4C4D-BA35-4C106A846403}"/>
    <cellStyle name="Percent 2 11 3" xfId="7026" xr:uid="{7A529A7A-A0BA-409A-A62B-B05631CEFF53}"/>
    <cellStyle name="Percent 2 11 3 2" xfId="13719" xr:uid="{CA62F183-55A8-4588-870E-A66977B01E6F}"/>
    <cellStyle name="Percent 2 11 4" xfId="10312" xr:uid="{177943D4-D77F-474B-A04A-68A700309EB4}"/>
    <cellStyle name="Percent 2 11 5" xfId="3619" xr:uid="{1A9D49DD-5A10-4285-A70C-7B747496765E}"/>
    <cellStyle name="Percent 2 12" xfId="1775" xr:uid="{4822F243-AB39-4336-98A4-1D73BD7CE001}"/>
    <cellStyle name="Percent 2 12 2" xfId="8488" xr:uid="{3B3FACB7-3C5A-4B95-930E-6898536BE078}"/>
    <cellStyle name="Percent 2 12 2 2" xfId="15181" xr:uid="{63CF9D9D-4C6C-4896-A5E9-AE44A42574DE}"/>
    <cellStyle name="Percent 2 12 3" xfId="11774" xr:uid="{6A52BF05-678D-4850-8FED-AC6DB0F14987}"/>
    <cellStyle name="Percent 2 12 4" xfId="5081" xr:uid="{CB782175-5716-401D-BA4A-F3696FCE0404}"/>
    <cellStyle name="Percent 2 13" xfId="3358" xr:uid="{A8CFB12C-80EE-4C16-863E-DF22A74B5FB4}"/>
    <cellStyle name="Percent 2 13 2" xfId="10071" xr:uid="{374E7508-A712-468F-BAC1-6AEC6E010FFF}"/>
    <cellStyle name="Percent 2 13 2 2" xfId="16764" xr:uid="{A284EFD8-E552-4B78-B685-9D8805FD66F7}"/>
    <cellStyle name="Percent 2 13 3" xfId="13357" xr:uid="{B85E9A46-EB0E-42C8-AD83-64956878242C}"/>
    <cellStyle name="Percent 2 13 4" xfId="6664" xr:uid="{AFA40364-55C6-470E-8080-06846CBE2488}"/>
    <cellStyle name="Percent 2 14" xfId="192" xr:uid="{10FBD129-1D00-4056-80ED-0B64FDF4FA31}"/>
    <cellStyle name="Percent 2 14 2" xfId="13598" xr:uid="{4DAEF72F-DE26-43E1-8382-2B00C19C3ED9}"/>
    <cellStyle name="Percent 2 14 3" xfId="6905" xr:uid="{3ACE09C4-EEE1-43B9-9761-D6C11BB36FD5}"/>
    <cellStyle name="Percent 2 15" xfId="6785" xr:uid="{BF1FAEF2-638A-4FD5-9B76-A1570A5A0A4B}"/>
    <cellStyle name="Percent 2 15 2" xfId="13478" xr:uid="{37F9D187-D8D8-4A0D-8D01-BC215B3A013E}"/>
    <cellStyle name="Percent 2 16" xfId="10191" xr:uid="{BAC9AB45-510F-49F5-BAD5-F8DCB72EBE7A}"/>
    <cellStyle name="Percent 2 17" xfId="3498" xr:uid="{AE49E263-70C9-44F8-812A-A0630BD335E8}"/>
    <cellStyle name="Percent 2 2" xfId="103" xr:uid="{A8695CD3-FDCB-4487-B106-EE413179F90F}"/>
    <cellStyle name="Percent 2 2 10" xfId="1808" xr:uid="{4256B0CB-EB9F-4A08-8587-9533E64E2DE4}"/>
    <cellStyle name="Percent 2 2 10 2" xfId="8521" xr:uid="{A08272A9-7AD9-4557-9601-C014F7AE8AC9}"/>
    <cellStyle name="Percent 2 2 10 2 2" xfId="15214" xr:uid="{042238B2-D442-45BD-835C-BCB38A8918C7}"/>
    <cellStyle name="Percent 2 2 10 3" xfId="11807" xr:uid="{F2D8BB34-0320-4305-B1DB-F8F760D66CCB}"/>
    <cellStyle name="Percent 2 2 10 4" xfId="5114" xr:uid="{FCC12792-64A2-400B-87D5-170F06ED474D}"/>
    <cellStyle name="Percent 2 2 11" xfId="3391" xr:uid="{19F1ADC7-7195-46F0-AD21-F6B79CDD6638}"/>
    <cellStyle name="Percent 2 2 11 2" xfId="10104" xr:uid="{6FB05AC7-2383-4CD2-8946-C3EFB345245E}"/>
    <cellStyle name="Percent 2 2 11 2 2" xfId="16797" xr:uid="{A994E534-4B9D-4EDD-B4AD-FAB5F8D95981}"/>
    <cellStyle name="Percent 2 2 11 3" xfId="13390" xr:uid="{482D1A3D-325C-40AA-91E9-D68B31012758}"/>
    <cellStyle name="Percent 2 2 11 4" xfId="6697" xr:uid="{63D3682A-4167-49E9-BBCD-43E63B05E2AE}"/>
    <cellStyle name="Percent 2 2 12" xfId="225" xr:uid="{F422F3EF-3838-46E4-8454-B28F91404F36}"/>
    <cellStyle name="Percent 2 2 12 2" xfId="13631" xr:uid="{B084C6F5-1090-42FA-8D01-9038D2CF834D}"/>
    <cellStyle name="Percent 2 2 12 3" xfId="6938" xr:uid="{D7643970-6E6A-4F89-9543-ACA98D208FA0}"/>
    <cellStyle name="Percent 2 2 13" xfId="6818" xr:uid="{5F4DF3F8-FE9B-4CC6-BD0F-0C31FD70FBDD}"/>
    <cellStyle name="Percent 2 2 13 2" xfId="13511" xr:uid="{62630892-3E44-4093-82AF-CB426596E040}"/>
    <cellStyle name="Percent 2 2 14" xfId="10224" xr:uid="{C5411DEF-4C66-40AB-8DB7-3631A864AC50}"/>
    <cellStyle name="Percent 2 2 15" xfId="3531" xr:uid="{79486271-C1A1-4FE6-8CB0-51271F5C52E9}"/>
    <cellStyle name="Percent 2 2 2" xfId="794" xr:uid="{CBB5EC96-FFBB-4A34-BD35-726869EC6AF3}"/>
    <cellStyle name="Percent 2 2 2 2" xfId="1051" xr:uid="{322AF19D-EFC8-41FA-B008-82174A2BBA93}"/>
    <cellStyle name="Percent 2 2 2 2 2" xfId="1731" xr:uid="{232D8F50-0370-403F-ADBA-D5F017F024BC}"/>
    <cellStyle name="Percent 2 2 2 2 2 2" xfId="3314" xr:uid="{30012318-66FC-419C-83CA-DABED17CF318}"/>
    <cellStyle name="Percent 2 2 2 2 2 2 2" xfId="10027" xr:uid="{B6D94AB4-B28B-4629-AEC0-0909CDAECE3E}"/>
    <cellStyle name="Percent 2 2 2 2 2 2 2 2" xfId="16720" xr:uid="{4670C4CB-B923-47E5-B769-A13F1CFA0AEE}"/>
    <cellStyle name="Percent 2 2 2 2 2 2 3" xfId="13313" xr:uid="{BD3010D3-B3D7-4EBD-90F6-B77ED3225FC8}"/>
    <cellStyle name="Percent 2 2 2 2 2 2 4" xfId="6620" xr:uid="{29C5BEAF-E666-47F5-B0B9-5E4BF70D26F1}"/>
    <cellStyle name="Percent 2 2 2 2 2 3" xfId="8444" xr:uid="{8CBF1EBF-0A8C-4133-9A87-A0EE424FED9F}"/>
    <cellStyle name="Percent 2 2 2 2 2 3 2" xfId="15137" xr:uid="{6D1C9D9B-D1FC-465C-8CD1-527600BC3724}"/>
    <cellStyle name="Percent 2 2 2 2 2 4" xfId="11730" xr:uid="{9906A81F-8DE8-4991-8598-5929A0FE7F08}"/>
    <cellStyle name="Percent 2 2 2 2 2 5" xfId="5037" xr:uid="{D5984381-1383-4755-8133-6937CC9E7C62}"/>
    <cellStyle name="Percent 2 2 2 2 3" xfId="2634" xr:uid="{91F9658C-B1E4-4ADD-BBA3-6C50767250C9}"/>
    <cellStyle name="Percent 2 2 2 2 3 2" xfId="9347" xr:uid="{F5172BD4-E3FA-429B-891C-B1812FC1D73D}"/>
    <cellStyle name="Percent 2 2 2 2 3 2 2" xfId="16040" xr:uid="{07AE66E6-1B9E-4C37-A31C-0044BF3CFA22}"/>
    <cellStyle name="Percent 2 2 2 2 3 3" xfId="12633" xr:uid="{67E79C6B-680E-4916-B1A4-C435EB7D17A4}"/>
    <cellStyle name="Percent 2 2 2 2 3 4" xfId="5940" xr:uid="{062F925E-F6D9-4FF7-BD05-3A4E5B8A5FF4}"/>
    <cellStyle name="Percent 2 2 2 2 4" xfId="7764" xr:uid="{FF12E8E8-5318-4894-B5AD-56FB01F707B4}"/>
    <cellStyle name="Percent 2 2 2 2 4 2" xfId="14457" xr:uid="{75CC67B3-C8C4-4C4D-9ED5-749EEEFC62BC}"/>
    <cellStyle name="Percent 2 2 2 2 5" xfId="11050" xr:uid="{938E49FF-AD9B-4314-BA23-2D7084C3D5F2}"/>
    <cellStyle name="Percent 2 2 2 2 6" xfId="4357" xr:uid="{E0C3D8F5-B903-4D3C-894C-C1DF4EB2158B}"/>
    <cellStyle name="Percent 2 2 2 3" xfId="1474" xr:uid="{CDA7AC29-C0C7-4C3D-9819-E0E0C6F7E8F8}"/>
    <cellStyle name="Percent 2 2 2 3 2" xfId="3057" xr:uid="{0A830486-BC33-4361-A455-ED77A2FA4C27}"/>
    <cellStyle name="Percent 2 2 2 3 2 2" xfId="9770" xr:uid="{6F058401-D368-4D8C-A034-FDA34B20CC6B}"/>
    <cellStyle name="Percent 2 2 2 3 2 2 2" xfId="16463" xr:uid="{45850A6E-84E9-404A-A43F-384D40ED0D72}"/>
    <cellStyle name="Percent 2 2 2 3 2 3" xfId="13056" xr:uid="{E1D23DC6-9AAB-484F-A8A8-C61878BC3B98}"/>
    <cellStyle name="Percent 2 2 2 3 2 4" xfId="6363" xr:uid="{F33C4CE9-5AD2-43F8-846D-B48B8A53A43D}"/>
    <cellStyle name="Percent 2 2 2 3 3" xfId="8187" xr:uid="{C7755CBB-F390-40DB-8DBC-4F4611C2F075}"/>
    <cellStyle name="Percent 2 2 2 3 3 2" xfId="14880" xr:uid="{F7629C21-7147-4A3A-BA6C-3872A29FDEEF}"/>
    <cellStyle name="Percent 2 2 2 3 4" xfId="11473" xr:uid="{F354F9DD-D852-47A4-9CEF-FC16170716C3}"/>
    <cellStyle name="Percent 2 2 2 3 5" xfId="4780" xr:uid="{29C00961-3539-4E18-AD8D-FC27EC42231E}"/>
    <cellStyle name="Percent 2 2 2 4" xfId="2377" xr:uid="{19D19701-442C-46AD-9941-4D1F1E0E8799}"/>
    <cellStyle name="Percent 2 2 2 4 2" xfId="9090" xr:uid="{33695F76-7C9F-47E8-98A2-F956FEA30029}"/>
    <cellStyle name="Percent 2 2 2 4 2 2" xfId="15783" xr:uid="{1A6BB019-5792-42EB-A6EE-165E33877D37}"/>
    <cellStyle name="Percent 2 2 2 4 3" xfId="12376" xr:uid="{0B6DB5CE-CF8A-4278-91BB-3CFD3C2D334E}"/>
    <cellStyle name="Percent 2 2 2 4 4" xfId="5683" xr:uid="{78AE55F9-D97E-4EC9-A98A-2347D54C07C2}"/>
    <cellStyle name="Percent 2 2 2 5" xfId="7507" xr:uid="{538AC2DC-F83C-4EC9-AE71-0E65B70AF2EB}"/>
    <cellStyle name="Percent 2 2 2 5 2" xfId="14200" xr:uid="{83ACC687-03CD-4DB8-AB73-A9DB4BEB1838}"/>
    <cellStyle name="Percent 2 2 2 6" xfId="10793" xr:uid="{C6655B28-ED8C-4ADE-AF0A-F6C29880E552}"/>
    <cellStyle name="Percent 2 2 2 7" xfId="4100" xr:uid="{A8FA7DED-33E3-4082-9C32-164876359909}"/>
    <cellStyle name="Percent 2 2 3" xfId="793" xr:uid="{9D0DB814-11B7-4E8D-8627-4190CF94EFCB}"/>
    <cellStyle name="Percent 2 2 3 2" xfId="1050" xr:uid="{B5D69F58-C270-400A-8DCB-575712FCEB1F}"/>
    <cellStyle name="Percent 2 2 3 2 2" xfId="1730" xr:uid="{1504EE28-B08A-4D32-9B14-2B0D47D2428B}"/>
    <cellStyle name="Percent 2 2 3 2 2 2" xfId="3313" xr:uid="{72F92352-2505-4EF3-A52D-D696001AEF3D}"/>
    <cellStyle name="Percent 2 2 3 2 2 2 2" xfId="10026" xr:uid="{215FDD03-C238-4E41-BFC3-A4F67E10262C}"/>
    <cellStyle name="Percent 2 2 3 2 2 2 2 2" xfId="16719" xr:uid="{4CCE3B91-7084-4BDA-9C5D-B529274075CA}"/>
    <cellStyle name="Percent 2 2 3 2 2 2 3" xfId="13312" xr:uid="{43410139-89BE-4566-AD36-F113DC8BFEB1}"/>
    <cellStyle name="Percent 2 2 3 2 2 2 4" xfId="6619" xr:uid="{FDB407FE-6518-4623-93C5-09CCA6565DDD}"/>
    <cellStyle name="Percent 2 2 3 2 2 3" xfId="8443" xr:uid="{3C97E122-C7A1-46B4-B0FD-4BB281834FDD}"/>
    <cellStyle name="Percent 2 2 3 2 2 3 2" xfId="15136" xr:uid="{0C1D54FA-66C5-4C51-BAAA-03EF702B1270}"/>
    <cellStyle name="Percent 2 2 3 2 2 4" xfId="11729" xr:uid="{DF92B32C-E39F-4561-B4FD-ABC4D42C84BD}"/>
    <cellStyle name="Percent 2 2 3 2 2 5" xfId="5036" xr:uid="{234ECFED-1760-4910-96A0-E7E49FAF37A5}"/>
    <cellStyle name="Percent 2 2 3 2 3" xfId="2633" xr:uid="{BA323DC5-4245-42C2-A16D-05072DAEC4B4}"/>
    <cellStyle name="Percent 2 2 3 2 3 2" xfId="9346" xr:uid="{6B93860B-F7E0-40F9-B668-A57D06B4495B}"/>
    <cellStyle name="Percent 2 2 3 2 3 2 2" xfId="16039" xr:uid="{FD1D82D6-1908-491C-9823-DE5A5DBD6941}"/>
    <cellStyle name="Percent 2 2 3 2 3 3" xfId="12632" xr:uid="{14B14D38-C9EC-4B1A-8365-BBB61E7AD916}"/>
    <cellStyle name="Percent 2 2 3 2 3 4" xfId="5939" xr:uid="{1EA53B1B-5968-462F-A4D0-F6F5E129DAA3}"/>
    <cellStyle name="Percent 2 2 3 2 4" xfId="7763" xr:uid="{1CD63F8B-D32C-4F1F-BB8F-0338CEF93253}"/>
    <cellStyle name="Percent 2 2 3 2 4 2" xfId="14456" xr:uid="{386E35A1-7FB0-4BF6-AF56-29C6B1D0EB9C}"/>
    <cellStyle name="Percent 2 2 3 2 5" xfId="11049" xr:uid="{A1DF645D-A2B8-4823-9B83-D93DB592BAF9}"/>
    <cellStyle name="Percent 2 2 3 2 6" xfId="4356" xr:uid="{F3D9E048-51CA-4FBB-BA98-4401881E5738}"/>
    <cellStyle name="Percent 2 2 3 3" xfId="1473" xr:uid="{4B8A118E-F8CE-4D18-A462-B40A881EDDF3}"/>
    <cellStyle name="Percent 2 2 3 3 2" xfId="3056" xr:uid="{AEDDD0FD-5C89-455A-A5C4-A5392D6723B0}"/>
    <cellStyle name="Percent 2 2 3 3 2 2" xfId="9769" xr:uid="{330E17CD-5E90-4086-B829-A262BC4D9584}"/>
    <cellStyle name="Percent 2 2 3 3 2 2 2" xfId="16462" xr:uid="{7DBA0C50-7020-4CE7-BA4D-AFACC51CFD56}"/>
    <cellStyle name="Percent 2 2 3 3 2 3" xfId="13055" xr:uid="{BAF7AA24-828B-4FC6-9176-8375648DA79F}"/>
    <cellStyle name="Percent 2 2 3 3 2 4" xfId="6362" xr:uid="{3C55FF5F-3023-44EC-AD5E-A59BE307065D}"/>
    <cellStyle name="Percent 2 2 3 3 3" xfId="8186" xr:uid="{9A96F2F2-1A65-4077-B53F-3AF3ED6549BD}"/>
    <cellStyle name="Percent 2 2 3 3 3 2" xfId="14879" xr:uid="{325BE7C3-1F05-4C2C-800D-0B3C0A3C66D7}"/>
    <cellStyle name="Percent 2 2 3 3 4" xfId="11472" xr:uid="{76C7E59B-5902-4087-971B-F5A129D7A86A}"/>
    <cellStyle name="Percent 2 2 3 3 5" xfId="4779" xr:uid="{4F04D1FF-5101-462D-A10C-83FED9C7936D}"/>
    <cellStyle name="Percent 2 2 3 4" xfId="2376" xr:uid="{0FFE524F-0369-4A19-8ECE-56DC7175A9D9}"/>
    <cellStyle name="Percent 2 2 3 4 2" xfId="9089" xr:uid="{22458180-85D0-41D2-826A-19B807D67141}"/>
    <cellStyle name="Percent 2 2 3 4 2 2" xfId="15782" xr:uid="{1852E67F-2BA6-496F-8D1C-F462BE645F86}"/>
    <cellStyle name="Percent 2 2 3 4 3" xfId="12375" xr:uid="{F30B049C-0EDB-4B9D-A773-001D5F4094B1}"/>
    <cellStyle name="Percent 2 2 3 4 4" xfId="5682" xr:uid="{A8B2196C-EFD4-4DAC-87EE-F9F21A324F0E}"/>
    <cellStyle name="Percent 2 2 3 5" xfId="7506" xr:uid="{4858517C-EE3A-45B9-98EA-F3E698ACCE4C}"/>
    <cellStyle name="Percent 2 2 3 5 2" xfId="14199" xr:uid="{05166A98-F3EF-4084-90A0-BE02375138FD}"/>
    <cellStyle name="Percent 2 2 3 6" xfId="10792" xr:uid="{469C1E12-2ABD-498F-9766-8B91FBBF3C19}"/>
    <cellStyle name="Percent 2 2 3 7" xfId="4099" xr:uid="{8D592B2C-0164-43CC-B672-35464F5692F7}"/>
    <cellStyle name="Percent 2 2 4" xfId="614" xr:uid="{A182EE11-A789-4355-AF1A-73DD3E19382E}"/>
    <cellStyle name="Percent 2 2 4 2" xfId="1294" xr:uid="{475CD960-2582-47C5-A093-0ECFD82E62CC}"/>
    <cellStyle name="Percent 2 2 4 2 2" xfId="2877" xr:uid="{DEC96B4B-26DB-4D54-B56E-0AB5EB69D61F}"/>
    <cellStyle name="Percent 2 2 4 2 2 2" xfId="9590" xr:uid="{F9286407-9402-414B-825C-D03F4E316641}"/>
    <cellStyle name="Percent 2 2 4 2 2 2 2" xfId="16283" xr:uid="{DA172363-705E-443B-A209-0C9C1E06BB0A}"/>
    <cellStyle name="Percent 2 2 4 2 2 3" xfId="12876" xr:uid="{01D1248F-9DF5-4EDC-83E5-496F169AD09E}"/>
    <cellStyle name="Percent 2 2 4 2 2 4" xfId="6183" xr:uid="{7C9A78C2-8969-4D2C-B6AA-BF18D86E9734}"/>
    <cellStyle name="Percent 2 2 4 2 3" xfId="8007" xr:uid="{E36DD122-87CD-4A3F-900F-71E4ADDCED8C}"/>
    <cellStyle name="Percent 2 2 4 2 3 2" xfId="14700" xr:uid="{82F2D66D-C822-47F1-A5EA-0BD877AECEA1}"/>
    <cellStyle name="Percent 2 2 4 2 4" xfId="11293" xr:uid="{E78BB392-6349-4BA3-91C3-DDBCE37C7F9E}"/>
    <cellStyle name="Percent 2 2 4 2 5" xfId="4600" xr:uid="{8DFAE110-81F9-4C35-BA3F-D62EF8DC7088}"/>
    <cellStyle name="Percent 2 2 4 3" xfId="2197" xr:uid="{6B6FB783-B40C-4B60-8742-D5067995E18A}"/>
    <cellStyle name="Percent 2 2 4 3 2" xfId="8910" xr:uid="{13B45EF0-45CC-4D68-897B-F33BA6AD6C05}"/>
    <cellStyle name="Percent 2 2 4 3 2 2" xfId="15603" xr:uid="{756B9D46-93F7-48B4-BF41-1B56CEA86ED8}"/>
    <cellStyle name="Percent 2 2 4 3 3" xfId="12196" xr:uid="{A1F5A8A6-EDF7-4A2D-BF75-9A7069DDB751}"/>
    <cellStyle name="Percent 2 2 4 3 4" xfId="5503" xr:uid="{C8AE352C-CBF5-4017-9442-1C46CE62FCDB}"/>
    <cellStyle name="Percent 2 2 4 4" xfId="7327" xr:uid="{802A5573-8803-4BC4-AA43-28F4FE4DCD1B}"/>
    <cellStyle name="Percent 2 2 4 4 2" xfId="14020" xr:uid="{0FB1D11C-06E2-43BF-BE9D-C579FEF38143}"/>
    <cellStyle name="Percent 2 2 4 5" xfId="10613" xr:uid="{DE372490-FFD3-4F92-8772-489355CE0F5B}"/>
    <cellStyle name="Percent 2 2 4 6" xfId="3920" xr:uid="{377D2824-6785-41A8-90C1-C4C6CE44E4A8}"/>
    <cellStyle name="Percent 2 2 5" xfId="871" xr:uid="{174114A9-2C13-4E66-B788-90198527E4C7}"/>
    <cellStyle name="Percent 2 2 5 2" xfId="1551" xr:uid="{BC607D0B-E35B-4702-87A6-9C1D5E555CA2}"/>
    <cellStyle name="Percent 2 2 5 2 2" xfId="3134" xr:uid="{77CE55CB-C413-45D0-84CB-F8753D5FF10A}"/>
    <cellStyle name="Percent 2 2 5 2 2 2" xfId="9847" xr:uid="{E5872AB8-1C21-4FD5-B4B0-9DC53FBDA86C}"/>
    <cellStyle name="Percent 2 2 5 2 2 2 2" xfId="16540" xr:uid="{36185183-3D4C-49F6-9099-E8C58FC26AC9}"/>
    <cellStyle name="Percent 2 2 5 2 2 3" xfId="13133" xr:uid="{BBFBE183-B1EF-4D9F-AADD-37B3D6762724}"/>
    <cellStyle name="Percent 2 2 5 2 2 4" xfId="6440" xr:uid="{49C4D2E3-F18A-4B1B-A59C-C3D68B9BE2A8}"/>
    <cellStyle name="Percent 2 2 5 2 3" xfId="8264" xr:uid="{F8A70A2B-B49F-47B1-8929-6BC52B5422C5}"/>
    <cellStyle name="Percent 2 2 5 2 3 2" xfId="14957" xr:uid="{C17D873B-7ADE-42AF-86AE-548C3BF48ED5}"/>
    <cellStyle name="Percent 2 2 5 2 4" xfId="11550" xr:uid="{DE4318FA-795D-408A-966F-FFDDF8534C9C}"/>
    <cellStyle name="Percent 2 2 5 2 5" xfId="4857" xr:uid="{4EC69954-9E39-4818-8F18-6755C8275E6D}"/>
    <cellStyle name="Percent 2 2 5 3" xfId="2454" xr:uid="{63FE9654-144D-4E26-83BD-3AFB5F38456B}"/>
    <cellStyle name="Percent 2 2 5 3 2" xfId="9167" xr:uid="{1DF83602-B175-47E4-85C2-30309A6420A3}"/>
    <cellStyle name="Percent 2 2 5 3 2 2" xfId="15860" xr:uid="{1F5402F0-0BDF-4D76-B13D-D4400E6AB17C}"/>
    <cellStyle name="Percent 2 2 5 3 3" xfId="12453" xr:uid="{595C46DF-8A43-4D39-A6DB-7096CED22A3D}"/>
    <cellStyle name="Percent 2 2 5 3 4" xfId="5760" xr:uid="{F6E3506D-52B6-4BBE-96A7-9CC1123B0E9C}"/>
    <cellStyle name="Percent 2 2 5 4" xfId="7584" xr:uid="{3C2869B7-93AC-4C81-95FB-E2AC98C7BFDE}"/>
    <cellStyle name="Percent 2 2 5 4 2" xfId="14277" xr:uid="{5C7C2C2C-19CE-4980-83BD-C6936639DB62}"/>
    <cellStyle name="Percent 2 2 5 5" xfId="10870" xr:uid="{15E368DA-7AC6-472B-9E55-4CC8941F5A63}"/>
    <cellStyle name="Percent 2 2 5 6" xfId="4177" xr:uid="{81539528-D929-4535-B9C2-7F67CE7F3D0B}"/>
    <cellStyle name="Percent 2 2 6" xfId="531" xr:uid="{8A246634-9E3D-47D2-8A1F-9CEB909D1BCD}"/>
    <cellStyle name="Percent 2 2 6 2" xfId="1211" xr:uid="{AD9581F2-AD07-4E9F-B806-F5567FE71B60}"/>
    <cellStyle name="Percent 2 2 6 2 2" xfId="2794" xr:uid="{A6F2A001-A0C2-4DF6-A0FA-11A41E5D8F0C}"/>
    <cellStyle name="Percent 2 2 6 2 2 2" xfId="9507" xr:uid="{B5800D26-3D62-43DC-9ECD-0146972F9A44}"/>
    <cellStyle name="Percent 2 2 6 2 2 2 2" xfId="16200" xr:uid="{2168FAD8-086A-40C3-BA22-D6D33F3AB11C}"/>
    <cellStyle name="Percent 2 2 6 2 2 3" xfId="12793" xr:uid="{5DDA371C-7D10-4B7B-BAAF-54DAA415E14D}"/>
    <cellStyle name="Percent 2 2 6 2 2 4" xfId="6100" xr:uid="{3EED9381-6B69-45DA-B03A-11A2A99F8694}"/>
    <cellStyle name="Percent 2 2 6 2 3" xfId="7924" xr:uid="{15023E8C-297C-477E-B9F8-4FF710ED8833}"/>
    <cellStyle name="Percent 2 2 6 2 3 2" xfId="14617" xr:uid="{760EA114-6499-4B85-9174-29CAAB0760EC}"/>
    <cellStyle name="Percent 2 2 6 2 4" xfId="11210" xr:uid="{93B4ACEC-13D8-4531-AA7C-BE09A6293E99}"/>
    <cellStyle name="Percent 2 2 6 2 5" xfId="4517" xr:uid="{5F55EF24-D180-4538-81E2-F285037A0E39}"/>
    <cellStyle name="Percent 2 2 6 3" xfId="2114" xr:uid="{A2FA8142-C14E-4E9C-BDC4-B30E81CC5050}"/>
    <cellStyle name="Percent 2 2 6 3 2" xfId="8827" xr:uid="{A2FDF28A-3B9D-4B7D-8E0A-5AD3081648E1}"/>
    <cellStyle name="Percent 2 2 6 3 2 2" xfId="15520" xr:uid="{008FFE31-472A-4487-9E12-14826A67657B}"/>
    <cellStyle name="Percent 2 2 6 3 3" xfId="12113" xr:uid="{23DBBDE0-69EF-4C9B-ACF5-AEF4681B86BF}"/>
    <cellStyle name="Percent 2 2 6 3 4" xfId="5420" xr:uid="{A72D1C40-5B7D-4B9A-978D-5153938094D2}"/>
    <cellStyle name="Percent 2 2 6 4" xfId="7244" xr:uid="{BB48E6A0-447D-4425-9160-FB69549A236C}"/>
    <cellStyle name="Percent 2 2 6 4 2" xfId="13937" xr:uid="{BE7825D8-E6B4-4C03-8E7B-FAFE447B914D}"/>
    <cellStyle name="Percent 2 2 6 5" xfId="10530" xr:uid="{1A816FB4-69A4-4FAA-8140-5DF3708A07D9}"/>
    <cellStyle name="Percent 2 2 6 6" xfId="3837" xr:uid="{0E3FCB6D-1F56-47CB-A857-1895864887D1}"/>
    <cellStyle name="Percent 2 2 7" xfId="466" xr:uid="{188546BD-77A7-48A2-A775-68065048B235}"/>
    <cellStyle name="Percent 2 2 7 2" xfId="2049" xr:uid="{FF56DFE0-301D-4592-A8B4-A33C66BFA5BC}"/>
    <cellStyle name="Percent 2 2 7 2 2" xfId="8762" xr:uid="{9DA5125B-7ADF-42D7-895E-163305C0F61B}"/>
    <cellStyle name="Percent 2 2 7 2 2 2" xfId="15455" xr:uid="{93BD1005-0D6F-4A2A-A849-7DED4145E3BC}"/>
    <cellStyle name="Percent 2 2 7 2 3" xfId="12048" xr:uid="{0A434FE3-DF98-49D0-89E3-EF2641D4B8B5}"/>
    <cellStyle name="Percent 2 2 7 2 4" xfId="5355" xr:uid="{019EB10C-3C43-4AC4-B1C7-C66B0DC7212D}"/>
    <cellStyle name="Percent 2 2 7 3" xfId="7179" xr:uid="{2A85B77E-3C60-40D1-9EB7-20E19183B525}"/>
    <cellStyle name="Percent 2 2 7 3 2" xfId="13872" xr:uid="{1D3946F3-CF5F-409F-B959-B5FFFF077A78}"/>
    <cellStyle name="Percent 2 2 7 4" xfId="10465" xr:uid="{0ED6DE05-8FE4-408E-97F3-96582F1DFF68}"/>
    <cellStyle name="Percent 2 2 7 5" xfId="3772" xr:uid="{8A67559F-312A-4540-B492-1BB0B080FC72}"/>
    <cellStyle name="Percent 2 2 8" xfId="1146" xr:uid="{D38C3CFE-74E7-4CF0-AF37-7119B76185FE}"/>
    <cellStyle name="Percent 2 2 8 2" xfId="2729" xr:uid="{105E9B60-ED2F-44B6-8D6B-8386125FE603}"/>
    <cellStyle name="Percent 2 2 8 2 2" xfId="9442" xr:uid="{90E55F44-C809-4438-A928-08A6ED77AE20}"/>
    <cellStyle name="Percent 2 2 8 2 2 2" xfId="16135" xr:uid="{59CBC238-0414-4528-B053-2197B5BE3585}"/>
    <cellStyle name="Percent 2 2 8 2 3" xfId="12728" xr:uid="{2521F5F1-DFEF-4F96-A50C-B43DD08A0E6B}"/>
    <cellStyle name="Percent 2 2 8 2 4" xfId="6035" xr:uid="{4445DEAF-B518-4EB2-8266-45A650C64637}"/>
    <cellStyle name="Percent 2 2 8 3" xfId="7859" xr:uid="{DB01CA9A-8FD8-4263-8C70-27CA43647A88}"/>
    <cellStyle name="Percent 2 2 8 3 2" xfId="14552" xr:uid="{E4B5F2D4-CD13-4803-BDA5-790F295B3C2B}"/>
    <cellStyle name="Percent 2 2 8 4" xfId="11145" xr:uid="{7FABC9BB-C6AD-4963-BE54-1AEA672958A6}"/>
    <cellStyle name="Percent 2 2 8 5" xfId="4452" xr:uid="{9A950FE5-4E65-4C9D-A57C-A01416B12ACB}"/>
    <cellStyle name="Percent 2 2 9" xfId="346" xr:uid="{D26AC5F5-EF3C-4FA9-930E-674EC504A5BD}"/>
    <cellStyle name="Percent 2 2 9 2" xfId="1929" xr:uid="{6B6B9F1B-5DD4-4474-9673-47212813416B}"/>
    <cellStyle name="Percent 2 2 9 2 2" xfId="8642" xr:uid="{EDEA0F89-F7A3-470B-AE76-EBDBB0898444}"/>
    <cellStyle name="Percent 2 2 9 2 2 2" xfId="15335" xr:uid="{43A6C951-9036-46C8-9514-9732A29026AC}"/>
    <cellStyle name="Percent 2 2 9 2 3" xfId="11928" xr:uid="{2850F7E9-43BF-4194-B949-D10C599BA2FB}"/>
    <cellStyle name="Percent 2 2 9 2 4" xfId="5235" xr:uid="{54402E34-CA71-46AB-A2FB-423F4D0CD88A}"/>
    <cellStyle name="Percent 2 2 9 3" xfId="7059" xr:uid="{218DD8D4-39CE-4C91-B150-D9B48D6AF69E}"/>
    <cellStyle name="Percent 2 2 9 3 2" xfId="13752" xr:uid="{235114BC-4038-4806-894E-4E9F3E72ADDC}"/>
    <cellStyle name="Percent 2 2 9 4" xfId="10345" xr:uid="{5AA24517-C20B-4400-BB61-2DEE1C68662B}"/>
    <cellStyle name="Percent 2 2 9 5" xfId="3652" xr:uid="{E41CFAD0-A2C9-48AD-81C7-E6AE83C430BE}"/>
    <cellStyle name="Percent 2 3" xfId="104" xr:uid="{983DF1BC-F9EA-438D-8611-9B353F5E4A67}"/>
    <cellStyle name="Percent 2 3 10" xfId="1809" xr:uid="{A325AA59-7E13-4D1F-B58F-7F75C1163126}"/>
    <cellStyle name="Percent 2 3 10 2" xfId="8522" xr:uid="{EA1EC6F3-A20E-4B8C-A116-1EE6C8B32973}"/>
    <cellStyle name="Percent 2 3 10 2 2" xfId="15215" xr:uid="{A1E40F4D-6A53-4205-BD19-B6C56D155936}"/>
    <cellStyle name="Percent 2 3 10 3" xfId="11808" xr:uid="{2FAE2468-2FB0-426E-9D6F-0AF2E3B0A7EF}"/>
    <cellStyle name="Percent 2 3 10 4" xfId="5115" xr:uid="{79C3676B-8797-480C-8299-4DA804CA2826}"/>
    <cellStyle name="Percent 2 3 11" xfId="3392" xr:uid="{B7F858F0-A325-4363-97D7-DADA5A1DE88E}"/>
    <cellStyle name="Percent 2 3 11 2" xfId="10105" xr:uid="{00038110-C96A-4195-8DD0-D43027FF4D6B}"/>
    <cellStyle name="Percent 2 3 11 2 2" xfId="16798" xr:uid="{0F3BB31A-351B-4AE3-AB4F-77E541C928E3}"/>
    <cellStyle name="Percent 2 3 11 3" xfId="13391" xr:uid="{CD0B0DAC-D1D7-430D-96FC-7728F5D6B75A}"/>
    <cellStyle name="Percent 2 3 11 4" xfId="6698" xr:uid="{2E00BEA1-A3CF-4605-9F93-509D38356D5A}"/>
    <cellStyle name="Percent 2 3 12" xfId="226" xr:uid="{7015F05E-6125-4EAC-AB74-9A3762960747}"/>
    <cellStyle name="Percent 2 3 12 2" xfId="13632" xr:uid="{E54FEF63-1502-4B67-8918-B2C707133846}"/>
    <cellStyle name="Percent 2 3 12 3" xfId="6939" xr:uid="{475FCEAE-0354-4F91-887C-F263B8ACDB25}"/>
    <cellStyle name="Percent 2 3 13" xfId="6819" xr:uid="{88162CA8-496D-4C41-9ACC-DCDF8E30F0E2}"/>
    <cellStyle name="Percent 2 3 13 2" xfId="13512" xr:uid="{EE14AA51-8BEB-4C17-8BA0-15BAFC40AF2E}"/>
    <cellStyle name="Percent 2 3 14" xfId="10225" xr:uid="{3C1C07FE-C5C6-432D-981E-76B8DDB316C6}"/>
    <cellStyle name="Percent 2 3 15" xfId="3532" xr:uid="{AD475844-6A80-4F26-8158-2F675C7E1971}"/>
    <cellStyle name="Percent 2 3 2" xfId="796" xr:uid="{5936A446-479A-4CBD-90BA-8C9AB3AD1420}"/>
    <cellStyle name="Percent 2 3 2 2" xfId="1053" xr:uid="{E3A5F75B-B551-4FB1-BD30-666D4D051B85}"/>
    <cellStyle name="Percent 2 3 2 2 2" xfId="1733" xr:uid="{597D5089-9C11-4A79-B816-3FCC221DFD02}"/>
    <cellStyle name="Percent 2 3 2 2 2 2" xfId="3316" xr:uid="{D658441F-1BA7-4D21-849D-B68FDCF0A200}"/>
    <cellStyle name="Percent 2 3 2 2 2 2 2" xfId="10029" xr:uid="{7C31AF59-2838-41EF-AE41-05DDCCD0E802}"/>
    <cellStyle name="Percent 2 3 2 2 2 2 2 2" xfId="16722" xr:uid="{AED69345-3BF7-4C29-9A17-7B76E992B970}"/>
    <cellStyle name="Percent 2 3 2 2 2 2 3" xfId="13315" xr:uid="{3A64076D-954E-490F-A4ED-8CFA663D8A57}"/>
    <cellStyle name="Percent 2 3 2 2 2 2 4" xfId="6622" xr:uid="{1A2B925F-37BD-466C-87F0-2C96930540E8}"/>
    <cellStyle name="Percent 2 3 2 2 2 3" xfId="8446" xr:uid="{5F978B06-8144-48FE-A4FB-A2433B96D75F}"/>
    <cellStyle name="Percent 2 3 2 2 2 3 2" xfId="15139" xr:uid="{D9A9DE8A-068F-4CD3-A4EA-E9159D9DA409}"/>
    <cellStyle name="Percent 2 3 2 2 2 4" xfId="11732" xr:uid="{95431408-D930-425E-AA25-61F830B6EA9A}"/>
    <cellStyle name="Percent 2 3 2 2 2 5" xfId="5039" xr:uid="{F0112764-9E62-47FA-88C7-F4976A42B93E}"/>
    <cellStyle name="Percent 2 3 2 2 3" xfId="2636" xr:uid="{F46A9D32-B8AD-4DF1-9442-8AEA05F1A3A2}"/>
    <cellStyle name="Percent 2 3 2 2 3 2" xfId="9349" xr:uid="{1CCEE981-3FD2-4322-97B2-AE229D7239D2}"/>
    <cellStyle name="Percent 2 3 2 2 3 2 2" xfId="16042" xr:uid="{10CF37C5-424C-4C65-9FE7-6210C0B18869}"/>
    <cellStyle name="Percent 2 3 2 2 3 3" xfId="12635" xr:uid="{172C81BE-B50F-4B4A-A802-9BEEA07A6C62}"/>
    <cellStyle name="Percent 2 3 2 2 3 4" xfId="5942" xr:uid="{18ADCF14-68E4-41C5-8CC4-9CA73EA410DD}"/>
    <cellStyle name="Percent 2 3 2 2 4" xfId="7766" xr:uid="{56B9A6F3-A49B-4370-A428-BE29A0B751CA}"/>
    <cellStyle name="Percent 2 3 2 2 4 2" xfId="14459" xr:uid="{E0FC3420-0916-4BEE-A4D2-E0EB7E1C2083}"/>
    <cellStyle name="Percent 2 3 2 2 5" xfId="11052" xr:uid="{834A8DE0-9657-452D-9B31-F93E9462B3B5}"/>
    <cellStyle name="Percent 2 3 2 2 6" xfId="4359" xr:uid="{80E2F4DE-AD25-40F5-9197-0BFDB72944DF}"/>
    <cellStyle name="Percent 2 3 2 3" xfId="1476" xr:uid="{09B8F255-A862-4EEF-B302-4C4B47BCE01A}"/>
    <cellStyle name="Percent 2 3 2 3 2" xfId="3059" xr:uid="{A40629BC-D862-4516-B2E7-E19E5A6FC55A}"/>
    <cellStyle name="Percent 2 3 2 3 2 2" xfId="9772" xr:uid="{07BC9C70-7777-421B-921F-16E0FD8D6543}"/>
    <cellStyle name="Percent 2 3 2 3 2 2 2" xfId="16465" xr:uid="{BE1442BC-B270-4F36-9BD9-A191353C32AF}"/>
    <cellStyle name="Percent 2 3 2 3 2 3" xfId="13058" xr:uid="{70AAB2EA-900B-4AE6-8F27-578DC1418632}"/>
    <cellStyle name="Percent 2 3 2 3 2 4" xfId="6365" xr:uid="{C2071629-3813-4DE6-BA33-A86C7B65C3E1}"/>
    <cellStyle name="Percent 2 3 2 3 3" xfId="8189" xr:uid="{4250BB45-8DDC-42C1-B800-A7141C770AF7}"/>
    <cellStyle name="Percent 2 3 2 3 3 2" xfId="14882" xr:uid="{BC6965E9-6E48-476D-B8C2-80C57E8960BE}"/>
    <cellStyle name="Percent 2 3 2 3 4" xfId="11475" xr:uid="{8C389CAF-C06B-454B-9D8B-600883498F52}"/>
    <cellStyle name="Percent 2 3 2 3 5" xfId="4782" xr:uid="{F33810FE-ED02-42F4-93A4-416999853AAF}"/>
    <cellStyle name="Percent 2 3 2 4" xfId="2379" xr:uid="{C590F24C-6A6B-4BCE-A038-B13B576B0AF3}"/>
    <cellStyle name="Percent 2 3 2 4 2" xfId="9092" xr:uid="{8C5C5469-C059-46EC-A2C9-8DF76BBF0691}"/>
    <cellStyle name="Percent 2 3 2 4 2 2" xfId="15785" xr:uid="{75B99884-77D8-4128-B489-C6972D74A14A}"/>
    <cellStyle name="Percent 2 3 2 4 3" xfId="12378" xr:uid="{D14D4AFB-9FF9-4A5E-BCFF-DAF7E01E11EE}"/>
    <cellStyle name="Percent 2 3 2 4 4" xfId="5685" xr:uid="{28E3FBED-8B9A-4830-ADC1-B0C44FF440CE}"/>
    <cellStyle name="Percent 2 3 2 5" xfId="7509" xr:uid="{8B8476F0-87AC-4BE9-B04C-61260D48047E}"/>
    <cellStyle name="Percent 2 3 2 5 2" xfId="14202" xr:uid="{3246F841-3973-4361-B87B-75EE4804E1A2}"/>
    <cellStyle name="Percent 2 3 2 6" xfId="10795" xr:uid="{AE8DB9EF-9EC9-4E6A-AD0A-5C9DBE96484C}"/>
    <cellStyle name="Percent 2 3 2 7" xfId="4102" xr:uid="{B5CA5968-5981-42FE-AA6D-E34FADFE3CE6}"/>
    <cellStyle name="Percent 2 3 3" xfId="795" xr:uid="{8F7A7372-B0D3-4447-B104-A29DA33C4C78}"/>
    <cellStyle name="Percent 2 3 3 2" xfId="1052" xr:uid="{7C27ECE6-2911-4694-84A4-98ED042921DD}"/>
    <cellStyle name="Percent 2 3 3 2 2" xfId="1732" xr:uid="{07F37937-C7E4-4669-AB59-7C5AC582A00E}"/>
    <cellStyle name="Percent 2 3 3 2 2 2" xfId="3315" xr:uid="{F374A7AA-2DC6-417C-83FF-C8C39AD413D3}"/>
    <cellStyle name="Percent 2 3 3 2 2 2 2" xfId="10028" xr:uid="{D5B9A9A7-7B14-42E0-B10C-5E43DC0E22C3}"/>
    <cellStyle name="Percent 2 3 3 2 2 2 2 2" xfId="16721" xr:uid="{38AA762E-1B33-4C6B-AE30-EDF1AECE2694}"/>
    <cellStyle name="Percent 2 3 3 2 2 2 3" xfId="13314" xr:uid="{64EC115A-101E-458F-B3FB-879E6434755F}"/>
    <cellStyle name="Percent 2 3 3 2 2 2 4" xfId="6621" xr:uid="{0992E8F1-F3F8-4EBF-B04A-2B9015A2BE7B}"/>
    <cellStyle name="Percent 2 3 3 2 2 3" xfId="8445" xr:uid="{B05F2EF4-9836-4413-9187-28A0289CE2F9}"/>
    <cellStyle name="Percent 2 3 3 2 2 3 2" xfId="15138" xr:uid="{4B161987-3126-49ED-BD68-E0E261BD4DA5}"/>
    <cellStyle name="Percent 2 3 3 2 2 4" xfId="11731" xr:uid="{950E0EA8-6252-433B-8C12-E66BC572049A}"/>
    <cellStyle name="Percent 2 3 3 2 2 5" xfId="5038" xr:uid="{8EF3D9DD-05FB-4450-90F6-D1241FBF6555}"/>
    <cellStyle name="Percent 2 3 3 2 3" xfId="2635" xr:uid="{490AF95A-8DE4-4185-8C57-B7F63C65DBB2}"/>
    <cellStyle name="Percent 2 3 3 2 3 2" xfId="9348" xr:uid="{1C7652E0-6218-437B-A10B-04F6D58C7E95}"/>
    <cellStyle name="Percent 2 3 3 2 3 2 2" xfId="16041" xr:uid="{24162149-5FB0-462E-8CD7-637ADE601D22}"/>
    <cellStyle name="Percent 2 3 3 2 3 3" xfId="12634" xr:uid="{82CEAD2F-E17D-44E6-B80B-F3635445CE05}"/>
    <cellStyle name="Percent 2 3 3 2 3 4" xfId="5941" xr:uid="{F1387C8A-C1D2-40DC-B497-4BEE91FA73D6}"/>
    <cellStyle name="Percent 2 3 3 2 4" xfId="7765" xr:uid="{DEA36A0C-CE81-4EC4-9882-BA042858805D}"/>
    <cellStyle name="Percent 2 3 3 2 4 2" xfId="14458" xr:uid="{48ACC4B0-AF47-4EF6-BB1B-CE3CBAE361E4}"/>
    <cellStyle name="Percent 2 3 3 2 5" xfId="11051" xr:uid="{D5A61343-85A6-40C9-B047-36D9278718F9}"/>
    <cellStyle name="Percent 2 3 3 2 6" xfId="4358" xr:uid="{74184251-9E82-4A10-9E76-9F14CA0264D7}"/>
    <cellStyle name="Percent 2 3 3 3" xfId="1475" xr:uid="{CC79C04A-458B-4107-BF07-BF6663AD4502}"/>
    <cellStyle name="Percent 2 3 3 3 2" xfId="3058" xr:uid="{731D17CB-0DE2-4A7C-A0B8-91CD4C5E02D8}"/>
    <cellStyle name="Percent 2 3 3 3 2 2" xfId="9771" xr:uid="{BFFC9DB0-A29C-43C9-A3B5-B6674519B829}"/>
    <cellStyle name="Percent 2 3 3 3 2 2 2" xfId="16464" xr:uid="{BA6DA616-1C5F-4004-B0B3-51BD9827A3E6}"/>
    <cellStyle name="Percent 2 3 3 3 2 3" xfId="13057" xr:uid="{87B80428-C26E-4DD6-AC3D-F32483895417}"/>
    <cellStyle name="Percent 2 3 3 3 2 4" xfId="6364" xr:uid="{FA628B98-9067-4ED6-A018-439C4D366B5B}"/>
    <cellStyle name="Percent 2 3 3 3 3" xfId="8188" xr:uid="{03CCAB45-5340-4B08-B879-7288C7FC779D}"/>
    <cellStyle name="Percent 2 3 3 3 3 2" xfId="14881" xr:uid="{F6FD0EB1-7CEF-4B64-AF31-191CA2B91C8A}"/>
    <cellStyle name="Percent 2 3 3 3 4" xfId="11474" xr:uid="{D181D9DA-75CA-427C-A46B-78EF8C6ACAB5}"/>
    <cellStyle name="Percent 2 3 3 3 5" xfId="4781" xr:uid="{53DB1F77-8321-49C1-8628-84BF7C346F18}"/>
    <cellStyle name="Percent 2 3 3 4" xfId="2378" xr:uid="{CC3D29F5-9E2D-48AC-A614-AC575D513016}"/>
    <cellStyle name="Percent 2 3 3 4 2" xfId="9091" xr:uid="{95A3BBA1-65BC-4950-820B-21352692BB96}"/>
    <cellStyle name="Percent 2 3 3 4 2 2" xfId="15784" xr:uid="{90E36F06-07E4-450E-9653-59EC76C38FF4}"/>
    <cellStyle name="Percent 2 3 3 4 3" xfId="12377" xr:uid="{E5DA7348-3B6F-48C9-8936-4CD54A93B6C5}"/>
    <cellStyle name="Percent 2 3 3 4 4" xfId="5684" xr:uid="{DEE23402-B655-4E31-87C8-307F8045144A}"/>
    <cellStyle name="Percent 2 3 3 5" xfId="7508" xr:uid="{2FCA25EF-D4A9-4665-A658-8295F611F436}"/>
    <cellStyle name="Percent 2 3 3 5 2" xfId="14201" xr:uid="{73B885BC-68E4-4E28-8F54-86401D5161DA}"/>
    <cellStyle name="Percent 2 3 3 6" xfId="10794" xr:uid="{034595DB-CFD9-4247-976B-BF5271976BB8}"/>
    <cellStyle name="Percent 2 3 3 7" xfId="4101" xr:uid="{2140C24D-C7E2-44DD-A9D6-4AA2EC4182AC}"/>
    <cellStyle name="Percent 2 3 4" xfId="615" xr:uid="{E4425688-80CB-4874-ACA0-2906D69496FA}"/>
    <cellStyle name="Percent 2 3 4 2" xfId="1295" xr:uid="{8C28404F-4D26-43CB-9213-F009DE6445F3}"/>
    <cellStyle name="Percent 2 3 4 2 2" xfId="2878" xr:uid="{8BE8D9A9-435A-4795-8A09-3EFCDF54170A}"/>
    <cellStyle name="Percent 2 3 4 2 2 2" xfId="9591" xr:uid="{2BD47ACA-3C6B-411B-9CC5-2D230A0F7BDA}"/>
    <cellStyle name="Percent 2 3 4 2 2 2 2" xfId="16284" xr:uid="{84C74DB7-4653-46D9-B6E7-9BAD22A2C269}"/>
    <cellStyle name="Percent 2 3 4 2 2 3" xfId="12877" xr:uid="{90D7B9E6-A0CA-4BEE-AC0E-AE5E6EA6FB4F}"/>
    <cellStyle name="Percent 2 3 4 2 2 4" xfId="6184" xr:uid="{E6684891-6E03-4EB4-AD15-C770E18BAC0A}"/>
    <cellStyle name="Percent 2 3 4 2 3" xfId="8008" xr:uid="{A615AB93-4102-4A8E-B069-6A18EBC2B2FA}"/>
    <cellStyle name="Percent 2 3 4 2 3 2" xfId="14701" xr:uid="{A08436B2-F3A6-4D13-82DD-0B6E8ABF166A}"/>
    <cellStyle name="Percent 2 3 4 2 4" xfId="11294" xr:uid="{A7845D04-0C17-410C-AFD2-EA1B06594E4C}"/>
    <cellStyle name="Percent 2 3 4 2 5" xfId="4601" xr:uid="{51985F17-CAD2-41B4-989F-8E380EDBBAD3}"/>
    <cellStyle name="Percent 2 3 4 3" xfId="2198" xr:uid="{CFFD1AAB-6701-42F8-91B1-D3412D7CA2BE}"/>
    <cellStyle name="Percent 2 3 4 3 2" xfId="8911" xr:uid="{AE7C699C-8BB8-4A49-AA8E-C35F04D968A8}"/>
    <cellStyle name="Percent 2 3 4 3 2 2" xfId="15604" xr:uid="{C0A6FF04-97C7-44C9-86A9-45A37A177D5E}"/>
    <cellStyle name="Percent 2 3 4 3 3" xfId="12197" xr:uid="{ECCCB782-CB5B-49B6-A16F-CEBA4E6870C0}"/>
    <cellStyle name="Percent 2 3 4 3 4" xfId="5504" xr:uid="{41FDF4E3-AFEA-4449-9B47-DFF94ADF4183}"/>
    <cellStyle name="Percent 2 3 4 4" xfId="7328" xr:uid="{0207C896-8B8F-4E22-A1FA-A94A39914D0A}"/>
    <cellStyle name="Percent 2 3 4 4 2" xfId="14021" xr:uid="{76BE7663-021F-42FE-8306-0F9DDB84B3D6}"/>
    <cellStyle name="Percent 2 3 4 5" xfId="10614" xr:uid="{D075A753-0D3B-4C5D-89CB-3D298EFF9282}"/>
    <cellStyle name="Percent 2 3 4 6" xfId="3921" xr:uid="{E3520FA3-5BC2-4F9B-B5E2-A7F7DA9C0D94}"/>
    <cellStyle name="Percent 2 3 5" xfId="872" xr:uid="{32FCB021-4649-4EB4-82C9-A56FA37D6FF2}"/>
    <cellStyle name="Percent 2 3 5 2" xfId="1552" xr:uid="{1B428D37-C612-4CAF-AA24-5E8A292CA197}"/>
    <cellStyle name="Percent 2 3 5 2 2" xfId="3135" xr:uid="{6B90C451-560D-4FAB-8B50-D76FBECA19BB}"/>
    <cellStyle name="Percent 2 3 5 2 2 2" xfId="9848" xr:uid="{351B1DCD-BC0D-40D7-B290-8957E6259846}"/>
    <cellStyle name="Percent 2 3 5 2 2 2 2" xfId="16541" xr:uid="{45238A36-477C-429B-AB39-AC017452EFF1}"/>
    <cellStyle name="Percent 2 3 5 2 2 3" xfId="13134" xr:uid="{094600F4-67DB-416F-A785-4054D2565A6E}"/>
    <cellStyle name="Percent 2 3 5 2 2 4" xfId="6441" xr:uid="{CD0E492C-50B4-4DFD-95FB-6FE0FECB9633}"/>
    <cellStyle name="Percent 2 3 5 2 3" xfId="8265" xr:uid="{E4724524-C313-4C94-92E2-9477EEF485D5}"/>
    <cellStyle name="Percent 2 3 5 2 3 2" xfId="14958" xr:uid="{1FDC1CAC-961E-4F67-97B2-F4FC3FBD8F6F}"/>
    <cellStyle name="Percent 2 3 5 2 4" xfId="11551" xr:uid="{BF03A608-29F8-4023-9809-85F532E2D514}"/>
    <cellStyle name="Percent 2 3 5 2 5" xfId="4858" xr:uid="{0D5FA007-21A4-49D2-893E-B8F67D00D1EF}"/>
    <cellStyle name="Percent 2 3 5 3" xfId="2455" xr:uid="{6B685E15-FF33-4A25-A02B-59C9E5776C3A}"/>
    <cellStyle name="Percent 2 3 5 3 2" xfId="9168" xr:uid="{14969BC4-671B-494E-80B4-A5FEBB7B80ED}"/>
    <cellStyle name="Percent 2 3 5 3 2 2" xfId="15861" xr:uid="{377A93F3-46FC-4463-AEFE-6F2C8F2B1546}"/>
    <cellStyle name="Percent 2 3 5 3 3" xfId="12454" xr:uid="{EED74B92-BC5A-498A-9FB1-D01EE7574A2C}"/>
    <cellStyle name="Percent 2 3 5 3 4" xfId="5761" xr:uid="{962E0E5F-9E6B-46F1-BF52-EC14413FF1A3}"/>
    <cellStyle name="Percent 2 3 5 4" xfId="7585" xr:uid="{04AE1941-D6BC-4268-AC8F-0C99278CD277}"/>
    <cellStyle name="Percent 2 3 5 4 2" xfId="14278" xr:uid="{E2DA6A00-BD3C-4085-BAB6-4C1171858AE5}"/>
    <cellStyle name="Percent 2 3 5 5" xfId="10871" xr:uid="{9F74B30D-4738-4E65-B531-F70F68954A5D}"/>
    <cellStyle name="Percent 2 3 5 6" xfId="4178" xr:uid="{895BB3FA-A812-4D90-969E-6711A090CC08}"/>
    <cellStyle name="Percent 2 3 6" xfId="532" xr:uid="{2A6F0575-AF49-44AE-85C7-A2A4496AC820}"/>
    <cellStyle name="Percent 2 3 6 2" xfId="1212" xr:uid="{AFFF18FD-A53F-48E2-9768-BBD41001C242}"/>
    <cellStyle name="Percent 2 3 6 2 2" xfId="2795" xr:uid="{E8196129-9735-4127-B2A1-F22E64CFA003}"/>
    <cellStyle name="Percent 2 3 6 2 2 2" xfId="9508" xr:uid="{77143BA4-4CE6-41B7-8136-334CFEB59930}"/>
    <cellStyle name="Percent 2 3 6 2 2 2 2" xfId="16201" xr:uid="{A6949F12-B199-454C-A4C5-9B6606EB00CB}"/>
    <cellStyle name="Percent 2 3 6 2 2 3" xfId="12794" xr:uid="{C5B8EA72-3D17-4ABA-87A9-1CB902038338}"/>
    <cellStyle name="Percent 2 3 6 2 2 4" xfId="6101" xr:uid="{C1CAE88F-0BBE-4BA2-86D1-D601A1452CD1}"/>
    <cellStyle name="Percent 2 3 6 2 3" xfId="7925" xr:uid="{0067909A-4558-4499-A888-8FD8EEA54D65}"/>
    <cellStyle name="Percent 2 3 6 2 3 2" xfId="14618" xr:uid="{5A9180FA-6ECE-4D6C-BD67-DEF263F61BB9}"/>
    <cellStyle name="Percent 2 3 6 2 4" xfId="11211" xr:uid="{EB6619C0-8BC9-44A6-8463-79024E871A5F}"/>
    <cellStyle name="Percent 2 3 6 2 5" xfId="4518" xr:uid="{30289F1E-D7F0-4A57-A099-8631B76AA7E2}"/>
    <cellStyle name="Percent 2 3 6 3" xfId="2115" xr:uid="{0A593B66-130F-47A0-8D0D-098E63D5E092}"/>
    <cellStyle name="Percent 2 3 6 3 2" xfId="8828" xr:uid="{A3224D70-235A-4D96-8CAD-6C1ADB7BA6F4}"/>
    <cellStyle name="Percent 2 3 6 3 2 2" xfId="15521" xr:uid="{18800E09-1787-49FC-B220-A828542D1EEC}"/>
    <cellStyle name="Percent 2 3 6 3 3" xfId="12114" xr:uid="{DC19E4DD-FAC6-4287-8335-6E680129BE41}"/>
    <cellStyle name="Percent 2 3 6 3 4" xfId="5421" xr:uid="{73115F1C-C717-4AED-95C0-A29D5DD9EBD8}"/>
    <cellStyle name="Percent 2 3 6 4" xfId="7245" xr:uid="{202D99E5-C44D-46C1-8632-AE75C71C79C1}"/>
    <cellStyle name="Percent 2 3 6 4 2" xfId="13938" xr:uid="{5E9C647B-A9CB-402F-A720-57F5EA60D778}"/>
    <cellStyle name="Percent 2 3 6 5" xfId="10531" xr:uid="{D498830C-D228-4DA6-A67E-63EC450FC36A}"/>
    <cellStyle name="Percent 2 3 6 6" xfId="3838" xr:uid="{5A4BFB4D-20E3-4CC3-8E2F-2C283F092061}"/>
    <cellStyle name="Percent 2 3 7" xfId="467" xr:uid="{50BEBDC3-004F-427A-B3EE-A11F2FBBA514}"/>
    <cellStyle name="Percent 2 3 7 2" xfId="2050" xr:uid="{82D362A4-FCBB-4D8E-BB45-605495432B9E}"/>
    <cellStyle name="Percent 2 3 7 2 2" xfId="8763" xr:uid="{C2C5431F-3A1C-4818-8836-1DC41E17C272}"/>
    <cellStyle name="Percent 2 3 7 2 2 2" xfId="15456" xr:uid="{27DAC9F0-2869-44D2-9CE5-F0372D576591}"/>
    <cellStyle name="Percent 2 3 7 2 3" xfId="12049" xr:uid="{CA9E1142-9E02-479B-AEA2-15AAF8952A48}"/>
    <cellStyle name="Percent 2 3 7 2 4" xfId="5356" xr:uid="{D97CDA5B-A0AB-4949-8853-BFED915C8D31}"/>
    <cellStyle name="Percent 2 3 7 3" xfId="7180" xr:uid="{D1BE7A20-A0B0-41C5-A8F7-BA756E5DAC4C}"/>
    <cellStyle name="Percent 2 3 7 3 2" xfId="13873" xr:uid="{90CEF09C-A6C0-4005-A381-869033786A05}"/>
    <cellStyle name="Percent 2 3 7 4" xfId="10466" xr:uid="{C51CA402-7E34-4EE1-B435-983B835619C6}"/>
    <cellStyle name="Percent 2 3 7 5" xfId="3773" xr:uid="{D6258F45-AAF6-4BA2-9B2D-C24631F675DA}"/>
    <cellStyle name="Percent 2 3 8" xfId="1147" xr:uid="{F74110AD-E8F3-438F-89B0-29436F08BBB3}"/>
    <cellStyle name="Percent 2 3 8 2" xfId="2730" xr:uid="{B5709F40-8C75-4708-81D5-41838A7E9559}"/>
    <cellStyle name="Percent 2 3 8 2 2" xfId="9443" xr:uid="{1E167B95-2388-48E9-8F0D-DE977EF67E80}"/>
    <cellStyle name="Percent 2 3 8 2 2 2" xfId="16136" xr:uid="{82ABD9AE-621D-408A-A525-A8C78548DF65}"/>
    <cellStyle name="Percent 2 3 8 2 3" xfId="12729" xr:uid="{A94E448A-CB15-41DD-9C22-FC16C8A0AAD4}"/>
    <cellStyle name="Percent 2 3 8 2 4" xfId="6036" xr:uid="{3A4AB71C-09B7-4D26-AD47-76932393DD6C}"/>
    <cellStyle name="Percent 2 3 8 3" xfId="7860" xr:uid="{8A8C930F-643F-4DD3-888E-5AD2E0ED3069}"/>
    <cellStyle name="Percent 2 3 8 3 2" xfId="14553" xr:uid="{DC88EFD2-7B04-4861-8A56-455E5B4AFCCC}"/>
    <cellStyle name="Percent 2 3 8 4" xfId="11146" xr:uid="{4E7C758D-42B8-4681-8D30-60A5B726C079}"/>
    <cellStyle name="Percent 2 3 8 5" xfId="4453" xr:uid="{6428DC7D-6B6E-4DA3-A2F4-3289763D83D3}"/>
    <cellStyle name="Percent 2 3 9" xfId="347" xr:uid="{85FEDCB9-55D9-483A-BDE2-5A0891971274}"/>
    <cellStyle name="Percent 2 3 9 2" xfId="1930" xr:uid="{68FFC8D8-1D5A-492B-89B1-FC8BA5ED0A12}"/>
    <cellStyle name="Percent 2 3 9 2 2" xfId="8643" xr:uid="{7A9D31DD-87E9-4B52-B084-15E869494322}"/>
    <cellStyle name="Percent 2 3 9 2 2 2" xfId="15336" xr:uid="{B905273D-A543-44B9-8D4C-C562F57FF61B}"/>
    <cellStyle name="Percent 2 3 9 2 3" xfId="11929" xr:uid="{FA819A16-E480-400F-B855-203E96284423}"/>
    <cellStyle name="Percent 2 3 9 2 4" xfId="5236" xr:uid="{3BDF99E9-2CF6-4BBD-865E-CC074FCF3880}"/>
    <cellStyle name="Percent 2 3 9 3" xfId="7060" xr:uid="{F2C73F8A-13B4-49CB-B81B-20FB156337EA}"/>
    <cellStyle name="Percent 2 3 9 3 2" xfId="13753" xr:uid="{D9A94C66-2552-4153-8055-58F56B8C25FA}"/>
    <cellStyle name="Percent 2 3 9 4" xfId="10346" xr:uid="{2E727D67-352D-4D2D-BF41-7787EC36F15F}"/>
    <cellStyle name="Percent 2 3 9 5" xfId="3653" xr:uid="{3B883DCE-7BF9-4AC4-A2AF-869737B37D8F}"/>
    <cellStyle name="Percent 2 4" xfId="797" xr:uid="{DEFA7BBF-CA25-4F1E-A536-3636D74A0CA5}"/>
    <cellStyle name="Percent 2 4 2" xfId="1054" xr:uid="{7803709F-6203-4BF6-9FD2-53085DE76E75}"/>
    <cellStyle name="Percent 2 4 2 2" xfId="1734" xr:uid="{7E33856A-A63D-4E68-A39D-B6787A98A3C1}"/>
    <cellStyle name="Percent 2 4 2 2 2" xfId="3317" xr:uid="{E4FCCA12-AE38-4803-B38F-CD967E5B3A70}"/>
    <cellStyle name="Percent 2 4 2 2 2 2" xfId="10030" xr:uid="{A483FF44-39C2-4E69-9DE9-C08FFC6AAAF7}"/>
    <cellStyle name="Percent 2 4 2 2 2 2 2" xfId="16723" xr:uid="{6EA479A1-469E-4554-8834-9B41A893D811}"/>
    <cellStyle name="Percent 2 4 2 2 2 3" xfId="13316" xr:uid="{67281245-1A60-4C76-9856-71047BB6CADE}"/>
    <cellStyle name="Percent 2 4 2 2 2 4" xfId="6623" xr:uid="{E1EF8E3E-D13F-4903-87DA-8047E1BBEE0A}"/>
    <cellStyle name="Percent 2 4 2 2 3" xfId="8447" xr:uid="{A0BFE931-3977-445B-A3DF-E9F11DA64229}"/>
    <cellStyle name="Percent 2 4 2 2 3 2" xfId="15140" xr:uid="{6A3E06EF-4AD2-4F6C-8A79-682FACF76D4C}"/>
    <cellStyle name="Percent 2 4 2 2 4" xfId="11733" xr:uid="{7B2D89D1-2770-4A92-AD56-9FADCC0EF529}"/>
    <cellStyle name="Percent 2 4 2 2 5" xfId="5040" xr:uid="{C9A4A96C-85B5-43D8-B0FD-FF53CF4FA6A9}"/>
    <cellStyle name="Percent 2 4 2 3" xfId="2637" xr:uid="{D2D07A9B-8599-471B-B3C7-0BBB98BF268C}"/>
    <cellStyle name="Percent 2 4 2 3 2" xfId="9350" xr:uid="{8D170011-2BEC-45CC-BA4F-8B46F6815EE1}"/>
    <cellStyle name="Percent 2 4 2 3 2 2" xfId="16043" xr:uid="{863C2BEF-93EC-413E-9AF6-65A00B3F75A0}"/>
    <cellStyle name="Percent 2 4 2 3 3" xfId="12636" xr:uid="{9949ECD8-7959-4BC4-B21D-3F927A12C3EE}"/>
    <cellStyle name="Percent 2 4 2 3 4" xfId="5943" xr:uid="{8AC3DDB4-0058-4019-A6FA-DADAEA26CE8C}"/>
    <cellStyle name="Percent 2 4 2 4" xfId="7767" xr:uid="{C4975708-4FAC-4EB8-9AAE-F0735DC87800}"/>
    <cellStyle name="Percent 2 4 2 4 2" xfId="14460" xr:uid="{1E5DF86C-4B93-4159-B682-5EA4A23B2E90}"/>
    <cellStyle name="Percent 2 4 2 5" xfId="11053" xr:uid="{F9AC674C-F5C3-4104-986D-0F4A9E27A182}"/>
    <cellStyle name="Percent 2 4 2 6" xfId="4360" xr:uid="{82E8B278-2C24-435E-ACF9-1CCC31477784}"/>
    <cellStyle name="Percent 2 4 3" xfId="1477" xr:uid="{3A29EEE3-122D-4FC2-AC54-7F714D7E26E9}"/>
    <cellStyle name="Percent 2 4 3 2" xfId="3060" xr:uid="{059ECD12-42CE-4839-9D4A-2EF0AC316353}"/>
    <cellStyle name="Percent 2 4 3 2 2" xfId="9773" xr:uid="{89DB636F-1E60-4D7D-9E00-05FE0A512B3C}"/>
    <cellStyle name="Percent 2 4 3 2 2 2" xfId="16466" xr:uid="{6B3DF2FB-2F61-49CF-99D8-7943D27B88FD}"/>
    <cellStyle name="Percent 2 4 3 2 3" xfId="13059" xr:uid="{03D6BE76-79B8-434D-833D-9A0D814ED248}"/>
    <cellStyle name="Percent 2 4 3 2 4" xfId="6366" xr:uid="{D1C976CA-BE6A-4B86-9DB8-D1CBA67BA86D}"/>
    <cellStyle name="Percent 2 4 3 3" xfId="8190" xr:uid="{5A7FE28A-BF35-4343-9604-88C5A27D7225}"/>
    <cellStyle name="Percent 2 4 3 3 2" xfId="14883" xr:uid="{67C94DC7-9698-4D18-AB25-0E839ADDEDFF}"/>
    <cellStyle name="Percent 2 4 3 4" xfId="11476" xr:uid="{CC611852-3BCA-440C-B223-203D1D5FDC45}"/>
    <cellStyle name="Percent 2 4 3 5" xfId="4783" xr:uid="{91E36358-612B-440D-87CF-D392BCA6B42E}"/>
    <cellStyle name="Percent 2 4 4" xfId="2380" xr:uid="{AAFAEAAA-AC59-4951-830B-A7FC1D4F5FD4}"/>
    <cellStyle name="Percent 2 4 4 2" xfId="9093" xr:uid="{022EC51A-62C8-4DFF-B7D7-F775466F32E0}"/>
    <cellStyle name="Percent 2 4 4 2 2" xfId="15786" xr:uid="{8CB30AFA-36CD-432D-B24D-7A1F7A157111}"/>
    <cellStyle name="Percent 2 4 4 3" xfId="12379" xr:uid="{460F65CE-3994-4732-AC83-3635A998AD2C}"/>
    <cellStyle name="Percent 2 4 4 4" xfId="5686" xr:uid="{29BC06FF-77BB-4BE1-B504-C5F004C8AE3A}"/>
    <cellStyle name="Percent 2 4 5" xfId="7510" xr:uid="{AB7836F2-1D82-435A-8416-2E52606B6526}"/>
    <cellStyle name="Percent 2 4 5 2" xfId="14203" xr:uid="{50767E28-1A50-4098-92FB-D8B85E93E755}"/>
    <cellStyle name="Percent 2 4 6" xfId="10796" xr:uid="{14E2AC16-DCE2-498E-9908-E4B49A04D6BE}"/>
    <cellStyle name="Percent 2 4 7" xfId="4103" xr:uid="{B9F33EAD-AAE0-4FAA-88AE-FC5DFD7CE714}"/>
    <cellStyle name="Percent 2 5" xfId="792" xr:uid="{6647F7B6-B85F-4696-A9EC-63AF4EB3A78C}"/>
    <cellStyle name="Percent 2 5 2" xfId="1049" xr:uid="{8661DDE1-CA54-43F1-9F9C-0D19A0682088}"/>
    <cellStyle name="Percent 2 5 2 2" xfId="1729" xr:uid="{6C1D0C07-793C-44E0-B67B-8241C4649AFC}"/>
    <cellStyle name="Percent 2 5 2 2 2" xfId="3312" xr:uid="{51FDCCF0-677B-424E-99E4-12A207A18375}"/>
    <cellStyle name="Percent 2 5 2 2 2 2" xfId="10025" xr:uid="{42CA3AAE-F963-4C3F-AFDD-31506B98F755}"/>
    <cellStyle name="Percent 2 5 2 2 2 2 2" xfId="16718" xr:uid="{7F4FA1AA-2F5C-4846-9FCA-EB14DE10CC4C}"/>
    <cellStyle name="Percent 2 5 2 2 2 3" xfId="13311" xr:uid="{F0A5EFAD-E49F-4BE1-8F69-6EA7A81B5691}"/>
    <cellStyle name="Percent 2 5 2 2 2 4" xfId="6618" xr:uid="{0BD74660-0EEC-4F54-9C0C-0297FA19C6D6}"/>
    <cellStyle name="Percent 2 5 2 2 3" xfId="8442" xr:uid="{81FFBEFB-B881-4636-8A5F-1289C5D3A352}"/>
    <cellStyle name="Percent 2 5 2 2 3 2" xfId="15135" xr:uid="{97A1BD27-6A6C-4741-A146-4EE51B260499}"/>
    <cellStyle name="Percent 2 5 2 2 4" xfId="11728" xr:uid="{9E4F99FA-BD6E-4AE6-87E1-44C64B70D98C}"/>
    <cellStyle name="Percent 2 5 2 2 5" xfId="5035" xr:uid="{5B4328DC-E1D3-4D6C-8A2D-97CE64C1DFDB}"/>
    <cellStyle name="Percent 2 5 2 3" xfId="2632" xr:uid="{A3CB0C6F-98E8-44B6-A3E8-1F2E94C10E29}"/>
    <cellStyle name="Percent 2 5 2 3 2" xfId="9345" xr:uid="{46AC1ADE-7C43-42BE-B733-8FB7607E79CD}"/>
    <cellStyle name="Percent 2 5 2 3 2 2" xfId="16038" xr:uid="{B7B67116-CF7C-4438-8644-0F2A28515454}"/>
    <cellStyle name="Percent 2 5 2 3 3" xfId="12631" xr:uid="{09F4246D-2FB7-4B25-8896-E0B1B61795DD}"/>
    <cellStyle name="Percent 2 5 2 3 4" xfId="5938" xr:uid="{1D04F4C7-0ED4-43B9-B84E-701BAD2FD798}"/>
    <cellStyle name="Percent 2 5 2 4" xfId="7762" xr:uid="{8A7678D5-1F8B-42A4-A350-3FAB371EB760}"/>
    <cellStyle name="Percent 2 5 2 4 2" xfId="14455" xr:uid="{60C5D46B-C7F5-4928-9860-C0DDCBB152A7}"/>
    <cellStyle name="Percent 2 5 2 5" xfId="11048" xr:uid="{212A6CD0-1AEB-4826-9FF8-6FB00EBF84FB}"/>
    <cellStyle name="Percent 2 5 2 6" xfId="4355" xr:uid="{4D0CFF78-D75F-4EF3-BBC9-8E25A1F9136B}"/>
    <cellStyle name="Percent 2 5 3" xfId="1472" xr:uid="{A6D7419B-B950-44CA-889A-5E1400F7DA75}"/>
    <cellStyle name="Percent 2 5 3 2" xfId="3055" xr:uid="{1302B6AE-EC32-4365-A89E-4E44C18407E4}"/>
    <cellStyle name="Percent 2 5 3 2 2" xfId="9768" xr:uid="{27F9A603-FDFA-48FC-80F8-7DE15CD7F828}"/>
    <cellStyle name="Percent 2 5 3 2 2 2" xfId="16461" xr:uid="{F46B0542-A4F0-4438-BE6A-E615A9C47574}"/>
    <cellStyle name="Percent 2 5 3 2 3" xfId="13054" xr:uid="{E82072C5-D32E-403A-9C7A-016E1E4283BD}"/>
    <cellStyle name="Percent 2 5 3 2 4" xfId="6361" xr:uid="{FDAF986C-13B9-47D7-8E88-C53C3C09670F}"/>
    <cellStyle name="Percent 2 5 3 3" xfId="8185" xr:uid="{6C87E69F-FA95-4FA1-A235-98BD86F4A586}"/>
    <cellStyle name="Percent 2 5 3 3 2" xfId="14878" xr:uid="{6B9043AB-ACCB-4524-9C5E-66AACBDB74C1}"/>
    <cellStyle name="Percent 2 5 3 4" xfId="11471" xr:uid="{F8E020E5-AF10-43B0-9760-94264B4457FE}"/>
    <cellStyle name="Percent 2 5 3 5" xfId="4778" xr:uid="{7E779100-5181-4552-804D-7EF367C7564A}"/>
    <cellStyle name="Percent 2 5 4" xfId="2375" xr:uid="{7CFD3C4B-CAB8-4BD2-8C3F-51255AF47687}"/>
    <cellStyle name="Percent 2 5 4 2" xfId="9088" xr:uid="{D182CD67-A4C2-4E80-9E68-96E5F1749B8B}"/>
    <cellStyle name="Percent 2 5 4 2 2" xfId="15781" xr:uid="{77BDC284-C3A6-43EB-A706-E2F45B36E1D6}"/>
    <cellStyle name="Percent 2 5 4 3" xfId="12374" xr:uid="{6668DAFC-88CF-49C9-9A19-EEF62A0FDA6B}"/>
    <cellStyle name="Percent 2 5 4 4" xfId="5681" xr:uid="{7F1244BE-E385-4EBC-B880-4A6AB986CB39}"/>
    <cellStyle name="Percent 2 5 5" xfId="7505" xr:uid="{BDD53E95-C8A6-4692-B6DE-8EEBB99C0253}"/>
    <cellStyle name="Percent 2 5 5 2" xfId="14198" xr:uid="{C2E21FF9-F2F7-4CD0-B298-2D899BB9C9BD}"/>
    <cellStyle name="Percent 2 5 6" xfId="10791" xr:uid="{C8C1B985-6E42-4DC9-97E6-817B98520D04}"/>
    <cellStyle name="Percent 2 5 7" xfId="4098" xr:uid="{EC5476AF-9123-4397-9807-87939D915B94}"/>
    <cellStyle name="Percent 2 6" xfId="581" xr:uid="{5BED79E9-485F-4CA1-931E-49DB099D1744}"/>
    <cellStyle name="Percent 2 6 2" xfId="1261" xr:uid="{CAB19B3B-E3B2-4778-8A84-5A2CD462C201}"/>
    <cellStyle name="Percent 2 6 2 2" xfId="2844" xr:uid="{F14F893D-C735-4F77-9D04-8ACF0F6B609F}"/>
    <cellStyle name="Percent 2 6 2 2 2" xfId="9557" xr:uid="{795CAA7D-6161-4368-9236-720164966DC3}"/>
    <cellStyle name="Percent 2 6 2 2 2 2" xfId="16250" xr:uid="{50E759FE-9676-4900-8104-379071644F23}"/>
    <cellStyle name="Percent 2 6 2 2 3" xfId="12843" xr:uid="{02E18548-0F8D-43DB-928D-ECAB338108CD}"/>
    <cellStyle name="Percent 2 6 2 2 4" xfId="6150" xr:uid="{6FB2F485-6475-4320-959A-E89D58C24C76}"/>
    <cellStyle name="Percent 2 6 2 3" xfId="7974" xr:uid="{48B1A2FC-8D2E-4551-8678-A06F3B15AD2A}"/>
    <cellStyle name="Percent 2 6 2 3 2" xfId="14667" xr:uid="{C41A5A82-2D83-454F-991B-F4F630ECF729}"/>
    <cellStyle name="Percent 2 6 2 4" xfId="11260" xr:uid="{083BD082-6BBD-4B0C-B2F7-A8ACE14EF259}"/>
    <cellStyle name="Percent 2 6 2 5" xfId="4567" xr:uid="{127B0D1B-BFFF-45A5-BCBC-937BC13CC225}"/>
    <cellStyle name="Percent 2 6 3" xfId="2164" xr:uid="{7A8CBDB8-0A9E-46C3-9AE3-ED7AB1CA9B22}"/>
    <cellStyle name="Percent 2 6 3 2" xfId="8877" xr:uid="{059009A8-E56B-41FF-A92A-0CA8F2934C75}"/>
    <cellStyle name="Percent 2 6 3 2 2" xfId="15570" xr:uid="{7198D193-2CBA-40E3-9D41-85DA177D6F33}"/>
    <cellStyle name="Percent 2 6 3 3" xfId="12163" xr:uid="{AD161E38-135C-4A0D-8877-E5C42AD973F1}"/>
    <cellStyle name="Percent 2 6 3 4" xfId="5470" xr:uid="{AF4F7CCA-0818-4512-A792-D4D98029DB23}"/>
    <cellStyle name="Percent 2 6 4" xfId="7294" xr:uid="{F0E23E27-AD2A-4535-A4B2-DA1F1C64E6BA}"/>
    <cellStyle name="Percent 2 6 4 2" xfId="13987" xr:uid="{9E5B4625-621B-45FD-A50F-A5AFABB73317}"/>
    <cellStyle name="Percent 2 6 5" xfId="10580" xr:uid="{EF324041-187D-4FE2-A329-67899D49B6C8}"/>
    <cellStyle name="Percent 2 6 6" xfId="3887" xr:uid="{E2B3217E-7568-4664-B27F-414E6B1E202C}"/>
    <cellStyle name="Percent 2 7" xfId="838" xr:uid="{71C24489-7E2F-4C15-B85C-E01302539EF8}"/>
    <cellStyle name="Percent 2 7 2" xfId="1518" xr:uid="{404739C0-AB1F-4B3A-B6AC-5ACBB53C5BDE}"/>
    <cellStyle name="Percent 2 7 2 2" xfId="3101" xr:uid="{111F4E5B-2E47-4DB4-9AC4-768390CBD923}"/>
    <cellStyle name="Percent 2 7 2 2 2" xfId="9814" xr:uid="{05FA1A5F-9FE7-40D6-BD2A-185E2D157B98}"/>
    <cellStyle name="Percent 2 7 2 2 2 2" xfId="16507" xr:uid="{4D8F6462-D3B9-4DD0-B193-378468C41FFE}"/>
    <cellStyle name="Percent 2 7 2 2 3" xfId="13100" xr:uid="{586B434A-77C8-4610-8137-B3CB71642C79}"/>
    <cellStyle name="Percent 2 7 2 2 4" xfId="6407" xr:uid="{B98F25CC-21F7-4E6F-88A7-B0684650250D}"/>
    <cellStyle name="Percent 2 7 2 3" xfId="8231" xr:uid="{EE8C076C-A673-4983-A8CC-770D91817AA9}"/>
    <cellStyle name="Percent 2 7 2 3 2" xfId="14924" xr:uid="{53CCC354-462F-4484-B4B1-1298DF8AD9DF}"/>
    <cellStyle name="Percent 2 7 2 4" xfId="11517" xr:uid="{4716CEC0-438F-4816-9014-B8D0D44F37EA}"/>
    <cellStyle name="Percent 2 7 2 5" xfId="4824" xr:uid="{1D3DAADA-9961-45E7-A14D-0429D53702B4}"/>
    <cellStyle name="Percent 2 7 3" xfId="2421" xr:uid="{B8E21B3F-6C9B-4688-9DD0-F5258C13D58E}"/>
    <cellStyle name="Percent 2 7 3 2" xfId="9134" xr:uid="{2680103C-3790-4E61-9482-C00B97A2EC31}"/>
    <cellStyle name="Percent 2 7 3 2 2" xfId="15827" xr:uid="{CAD5E84D-6D0F-4C4B-B12C-324E1FC8C56F}"/>
    <cellStyle name="Percent 2 7 3 3" xfId="12420" xr:uid="{0E6F5560-6E11-4C65-95EB-20F46C4F35DB}"/>
    <cellStyle name="Percent 2 7 3 4" xfId="5727" xr:uid="{280B4766-4710-4478-9AD1-BA47E05A3139}"/>
    <cellStyle name="Percent 2 7 4" xfId="7551" xr:uid="{43E754D7-A11F-4A25-8AE7-519BF6473873}"/>
    <cellStyle name="Percent 2 7 4 2" xfId="14244" xr:uid="{300E9E8E-9E03-4064-80A9-C66A3796F7F8}"/>
    <cellStyle name="Percent 2 7 5" xfId="10837" xr:uid="{6B121D3F-41C6-4C28-BD30-31E42904065B}"/>
    <cellStyle name="Percent 2 7 6" xfId="4144" xr:uid="{A18D1CF5-573E-4E52-B96E-EB5C477B4CF0}"/>
    <cellStyle name="Percent 2 8" xfId="498" xr:uid="{92891AAD-4D14-47CA-9900-FECE7B086E36}"/>
    <cellStyle name="Percent 2 8 2" xfId="1178" xr:uid="{BAB4A97C-5B17-4046-B01C-AC4B49B1A97D}"/>
    <cellStyle name="Percent 2 8 2 2" xfId="2761" xr:uid="{3132826D-BD8A-4761-9CC9-3A39C67FB39C}"/>
    <cellStyle name="Percent 2 8 2 2 2" xfId="9474" xr:uid="{619EB658-B34B-42BC-A726-427C270E9332}"/>
    <cellStyle name="Percent 2 8 2 2 2 2" xfId="16167" xr:uid="{3D424484-8087-41D3-8ED9-8E98DECE3BED}"/>
    <cellStyle name="Percent 2 8 2 2 3" xfId="12760" xr:uid="{47E08EFA-338F-4E26-8925-48BD485E55CC}"/>
    <cellStyle name="Percent 2 8 2 2 4" xfId="6067" xr:uid="{76D02942-11DF-48DE-ABB4-72D8A39D4156}"/>
    <cellStyle name="Percent 2 8 2 3" xfId="7891" xr:uid="{55550DBA-8205-4D3D-BE59-6BC344CE3595}"/>
    <cellStyle name="Percent 2 8 2 3 2" xfId="14584" xr:uid="{86614EB3-6FB1-422D-A918-A1F78E405623}"/>
    <cellStyle name="Percent 2 8 2 4" xfId="11177" xr:uid="{01F0F8B8-E2BF-487A-AECD-4589C1BA99F3}"/>
    <cellStyle name="Percent 2 8 2 5" xfId="4484" xr:uid="{D8004023-6BC5-4E90-B527-24FBE13656D1}"/>
    <cellStyle name="Percent 2 8 3" xfId="2081" xr:uid="{4A4A0FB7-A8BB-465D-B85E-9BCA3EFA8E03}"/>
    <cellStyle name="Percent 2 8 3 2" xfId="8794" xr:uid="{8DD92337-D5B7-42E9-A502-04BEA9E8D88B}"/>
    <cellStyle name="Percent 2 8 3 2 2" xfId="15487" xr:uid="{354C1E24-ABB0-45F3-9E2D-0DD6E12FC8E8}"/>
    <cellStyle name="Percent 2 8 3 3" xfId="12080" xr:uid="{C2C943A3-5400-4A9E-BC3F-67EE6892FA7B}"/>
    <cellStyle name="Percent 2 8 3 4" xfId="5387" xr:uid="{51AE6B5A-AF3A-44D7-B418-64CECBE174DC}"/>
    <cellStyle name="Percent 2 8 4" xfId="7211" xr:uid="{3E9392AB-401E-4CDF-9856-3F6498A37C7B}"/>
    <cellStyle name="Percent 2 8 4 2" xfId="13904" xr:uid="{74CE0ADC-87F7-498F-B028-9E3667D4C3F6}"/>
    <cellStyle name="Percent 2 8 5" xfId="10497" xr:uid="{7B7CDE8D-4AB5-4876-9EE8-B6F6CC651F85}"/>
    <cellStyle name="Percent 2 8 6" xfId="3804" xr:uid="{E2801475-BC20-4B7D-85E7-B704B489F3E3}"/>
    <cellStyle name="Percent 2 9" xfId="465" xr:uid="{A21E018C-0E06-4C02-BF36-AA33BF2BE632}"/>
    <cellStyle name="Percent 2 9 2" xfId="2048" xr:uid="{63771F6F-D19C-44B3-9D46-6B81375C69F8}"/>
    <cellStyle name="Percent 2 9 2 2" xfId="8761" xr:uid="{D49275C4-E047-4582-9FB0-2E695B3CC8BF}"/>
    <cellStyle name="Percent 2 9 2 2 2" xfId="15454" xr:uid="{A133B829-2295-463F-B8D3-23FF43572141}"/>
    <cellStyle name="Percent 2 9 2 3" xfId="12047" xr:uid="{DE82974D-1FA6-450D-B2EB-639D39F16749}"/>
    <cellStyle name="Percent 2 9 2 4" xfId="5354" xr:uid="{C1C48093-FCA4-4D5D-8133-B0985A379EE1}"/>
    <cellStyle name="Percent 2 9 3" xfId="7178" xr:uid="{BFA4DD20-2F05-46A6-BD2A-597C0015B9C1}"/>
    <cellStyle name="Percent 2 9 3 2" xfId="13871" xr:uid="{7FC6410F-6BC6-496C-B4A2-E2646108162E}"/>
    <cellStyle name="Percent 2 9 4" xfId="10464" xr:uid="{9D55480A-F325-4BDF-BA49-2472908D08B5}"/>
    <cellStyle name="Percent 2 9 5" xfId="3771" xr:uid="{AE2FE798-B21A-4388-BFDE-255B829042C8}"/>
    <cellStyle name="Percent 3" xfId="74" xr:uid="{852D5671-6B02-4279-85CB-A142020D6995}"/>
    <cellStyle name="Percent 3 10" xfId="1779" xr:uid="{EFB51E27-06D4-4649-B094-040B32EC5087}"/>
    <cellStyle name="Percent 3 10 2" xfId="8492" xr:uid="{9BDA8BAF-CE08-47A4-AE10-0C3305D9D306}"/>
    <cellStyle name="Percent 3 10 2 2" xfId="15185" xr:uid="{6469C0AE-B074-4A2F-8BF7-FD592C4F7D08}"/>
    <cellStyle name="Percent 3 10 3" xfId="11778" xr:uid="{1D6C3A51-02A6-40CF-BF0A-120B1EC9A31D}"/>
    <cellStyle name="Percent 3 10 4" xfId="5085" xr:uid="{24462F7A-68B3-41A0-9B2C-692BF7631184}"/>
    <cellStyle name="Percent 3 11" xfId="3362" xr:uid="{C527CE7C-3695-4FDD-AEDD-E28D32E3B21F}"/>
    <cellStyle name="Percent 3 11 2" xfId="10075" xr:uid="{6E5F73BA-038C-48E4-920B-4FF37B325024}"/>
    <cellStyle name="Percent 3 11 2 2" xfId="16768" xr:uid="{86D27077-113E-49C9-BCCE-E5F2779CFF6A}"/>
    <cellStyle name="Percent 3 11 3" xfId="13361" xr:uid="{C6872E20-3A77-4174-9179-C5CC05EAC6B2}"/>
    <cellStyle name="Percent 3 11 4" xfId="6668" xr:uid="{84A2DE7C-8810-47CD-8597-4456C6ADCC0B}"/>
    <cellStyle name="Percent 3 12" xfId="196" xr:uid="{81223FE3-F4FB-43EC-91A3-F756E9F58C96}"/>
    <cellStyle name="Percent 3 12 2" xfId="13602" xr:uid="{5925AE2A-4FCF-4ABF-B448-525DA5DF894E}"/>
    <cellStyle name="Percent 3 12 3" xfId="6909" xr:uid="{AE01F6B1-1735-483D-9BF5-CF6406C630DE}"/>
    <cellStyle name="Percent 3 13" xfId="6789" xr:uid="{96F542FC-2668-4AED-9440-B572853EAE28}"/>
    <cellStyle name="Percent 3 13 2" xfId="13482" xr:uid="{AD542D2A-9BAD-4E98-B723-A8A057865679}"/>
    <cellStyle name="Percent 3 14" xfId="10195" xr:uid="{F7FABB76-ADA6-4190-B8F6-C2EF1CD6F3D2}"/>
    <cellStyle name="Percent 3 15" xfId="3502" xr:uid="{123784D7-DC40-4ED7-91B8-3D7FA317A018}"/>
    <cellStyle name="Percent 3 2" xfId="799" xr:uid="{A3738019-AC8F-4516-9E52-CE42CC45AE32}"/>
    <cellStyle name="Percent 3 2 2" xfId="1056" xr:uid="{A9DE4F5B-F071-43F7-B003-FAA90456786A}"/>
    <cellStyle name="Percent 3 2 2 2" xfId="1736" xr:uid="{F1503DEE-6566-4228-BAAD-CA75907C096D}"/>
    <cellStyle name="Percent 3 2 2 2 2" xfId="3319" xr:uid="{828F0338-BB60-4E1A-88AE-2CDB4CE0B957}"/>
    <cellStyle name="Percent 3 2 2 2 2 2" xfId="10032" xr:uid="{9B5279E2-2C07-4066-94F5-BB42B5163ECA}"/>
    <cellStyle name="Percent 3 2 2 2 2 2 2" xfId="16725" xr:uid="{1EC65AD7-6D84-4D74-ACA7-9867918057F9}"/>
    <cellStyle name="Percent 3 2 2 2 2 3" xfId="13318" xr:uid="{D50EDFA7-3972-4B3B-9C85-85DD4F51FE07}"/>
    <cellStyle name="Percent 3 2 2 2 2 4" xfId="6625" xr:uid="{E5D3CB01-4C97-4ACE-81D5-025AEEED6E06}"/>
    <cellStyle name="Percent 3 2 2 2 3" xfId="8449" xr:uid="{663EBEB8-B185-40ED-8B7C-B58ED01A22E9}"/>
    <cellStyle name="Percent 3 2 2 2 3 2" xfId="15142" xr:uid="{A7AFBD33-B2E2-4B93-A59B-8241A5046E4D}"/>
    <cellStyle name="Percent 3 2 2 2 4" xfId="11735" xr:uid="{8F5DF2E5-D3A0-46AA-AB20-6F0062C17B33}"/>
    <cellStyle name="Percent 3 2 2 2 5" xfId="5042" xr:uid="{FF3F2FFA-E4B0-45AD-BDE6-A8F74F8CCB46}"/>
    <cellStyle name="Percent 3 2 2 3" xfId="2639" xr:uid="{373748C6-C8F9-48B1-8081-8EE82FCE789B}"/>
    <cellStyle name="Percent 3 2 2 3 2" xfId="9352" xr:uid="{53DC5EBF-EEFF-4EE2-9578-5A2D5C900604}"/>
    <cellStyle name="Percent 3 2 2 3 2 2" xfId="16045" xr:uid="{96F6B908-8E92-4996-8F0E-A8A8D67DA270}"/>
    <cellStyle name="Percent 3 2 2 3 3" xfId="12638" xr:uid="{0AD274BA-87FA-4A00-944E-7895C349C46F}"/>
    <cellStyle name="Percent 3 2 2 3 4" xfId="5945" xr:uid="{71AEAA9D-A0AA-4B75-8092-B27A9D8739C1}"/>
    <cellStyle name="Percent 3 2 2 4" xfId="7769" xr:uid="{D0C42ABE-4300-44EB-9D1F-9A65660B49F0}"/>
    <cellStyle name="Percent 3 2 2 4 2" xfId="14462" xr:uid="{7519DD14-BD61-482D-AAD1-7638BD7A11A8}"/>
    <cellStyle name="Percent 3 2 2 5" xfId="11055" xr:uid="{29B8D989-ACF3-4708-96B5-A607B9CCE72D}"/>
    <cellStyle name="Percent 3 2 2 6" xfId="4362" xr:uid="{7F36E15A-0568-488A-8991-8A63F3A53492}"/>
    <cellStyle name="Percent 3 2 3" xfId="1479" xr:uid="{D77C41A6-9FD2-46B9-86D3-62AD5D70EEF7}"/>
    <cellStyle name="Percent 3 2 3 2" xfId="3062" xr:uid="{58C14105-0FF2-4024-9B7A-A140EAA538F1}"/>
    <cellStyle name="Percent 3 2 3 2 2" xfId="9775" xr:uid="{46850609-EB11-454B-AB9F-C1A484B46A42}"/>
    <cellStyle name="Percent 3 2 3 2 2 2" xfId="16468" xr:uid="{66839322-ABC2-487F-9292-86CB10F4951A}"/>
    <cellStyle name="Percent 3 2 3 2 3" xfId="13061" xr:uid="{01588E86-2F96-4CDE-BD94-FA3E72744AF6}"/>
    <cellStyle name="Percent 3 2 3 2 4" xfId="6368" xr:uid="{7D90FBAD-A8B3-4C45-AF05-DDFC071ADBF6}"/>
    <cellStyle name="Percent 3 2 3 3" xfId="8192" xr:uid="{CD7E33AF-0A14-4921-AD01-6D297F88FE62}"/>
    <cellStyle name="Percent 3 2 3 3 2" xfId="14885" xr:uid="{B395AF81-0E23-42A4-8860-FE344A8630B4}"/>
    <cellStyle name="Percent 3 2 3 4" xfId="11478" xr:uid="{A5AF47B2-3249-4FDC-8DF9-940BC551ADC7}"/>
    <cellStyle name="Percent 3 2 3 5" xfId="4785" xr:uid="{99C99CC9-BDB1-4CB4-9536-D497A1A85613}"/>
    <cellStyle name="Percent 3 2 4" xfId="2382" xr:uid="{B6085CAE-9A15-431B-9344-94B721DB31BF}"/>
    <cellStyle name="Percent 3 2 4 2" xfId="9095" xr:uid="{A83E5CDD-42BF-42FB-BA09-C5BAFBB194B8}"/>
    <cellStyle name="Percent 3 2 4 2 2" xfId="15788" xr:uid="{CD9B2962-3980-4F6E-8750-7DBD5E0732D2}"/>
    <cellStyle name="Percent 3 2 4 3" xfId="12381" xr:uid="{545BBB76-04F7-4DD5-9458-F45FB64EAED2}"/>
    <cellStyle name="Percent 3 2 4 4" xfId="5688" xr:uid="{2C099954-BA9F-4274-B4BD-1DEC589D4EAF}"/>
    <cellStyle name="Percent 3 2 5" xfId="7512" xr:uid="{947732CA-5828-471C-A2D9-00142A711388}"/>
    <cellStyle name="Percent 3 2 5 2" xfId="14205" xr:uid="{F4D298A3-A843-47EB-9B03-E5ADAEB1CF65}"/>
    <cellStyle name="Percent 3 2 6" xfId="10798" xr:uid="{23FC5866-3ED7-43A9-A84D-F66BA0C31F1F}"/>
    <cellStyle name="Percent 3 2 7" xfId="4105" xr:uid="{74DB0628-2048-4897-83E6-AC3285E6B17B}"/>
    <cellStyle name="Percent 3 3" xfId="798" xr:uid="{B0E7CEE0-D745-4D3E-AC80-32E050E85F17}"/>
    <cellStyle name="Percent 3 3 2" xfId="1055" xr:uid="{FE6DEE7E-B9EA-4B8D-8AB9-6C4B84C05C49}"/>
    <cellStyle name="Percent 3 3 2 2" xfId="1735" xr:uid="{452A16E1-8BBC-4589-8957-0B0CB2DE174F}"/>
    <cellStyle name="Percent 3 3 2 2 2" xfId="3318" xr:uid="{1E233F52-113B-4D09-92DF-3A7E70D8FEB4}"/>
    <cellStyle name="Percent 3 3 2 2 2 2" xfId="10031" xr:uid="{B7A5572A-3C7B-442B-8EC6-629AABC83FD3}"/>
    <cellStyle name="Percent 3 3 2 2 2 2 2" xfId="16724" xr:uid="{EE41F0E5-A5E4-4A03-8BC1-2B511F5E9E25}"/>
    <cellStyle name="Percent 3 3 2 2 2 3" xfId="13317" xr:uid="{CBD0450B-6BE2-443E-8E42-9035E2970CDB}"/>
    <cellStyle name="Percent 3 3 2 2 2 4" xfId="6624" xr:uid="{FEB4F0B1-D565-4A19-B0A9-89B013DD96DC}"/>
    <cellStyle name="Percent 3 3 2 2 3" xfId="8448" xr:uid="{634F6A3A-4CB5-4AD8-A041-742363DFBDB6}"/>
    <cellStyle name="Percent 3 3 2 2 3 2" xfId="15141" xr:uid="{84DEDF9A-2674-4E16-B761-69FE9655A70C}"/>
    <cellStyle name="Percent 3 3 2 2 4" xfId="11734" xr:uid="{0142ED0B-8800-457B-BD49-55B15B6EA179}"/>
    <cellStyle name="Percent 3 3 2 2 5" xfId="5041" xr:uid="{81B6C4A7-B0A7-4F8E-9FB8-CA3EC71C8973}"/>
    <cellStyle name="Percent 3 3 2 3" xfId="2638" xr:uid="{3C17FF6E-5785-4D79-91B1-DEDDB7C53C0B}"/>
    <cellStyle name="Percent 3 3 2 3 2" xfId="9351" xr:uid="{1655C0F8-51D5-4C64-83D0-14213FE82EF2}"/>
    <cellStyle name="Percent 3 3 2 3 2 2" xfId="16044" xr:uid="{7F3F1EE3-D456-460A-B2C8-9B32933546F8}"/>
    <cellStyle name="Percent 3 3 2 3 3" xfId="12637" xr:uid="{9E93CC56-A655-4DCD-B46F-3C978F1B8217}"/>
    <cellStyle name="Percent 3 3 2 3 4" xfId="5944" xr:uid="{798CDEC4-BADB-4382-8A71-C585344C77CB}"/>
    <cellStyle name="Percent 3 3 2 4" xfId="7768" xr:uid="{A7DAAE61-CE92-484E-8EDA-B4418C89FDE6}"/>
    <cellStyle name="Percent 3 3 2 4 2" xfId="14461" xr:uid="{919640E2-7B95-4B9C-816B-5BEC3F71ADF9}"/>
    <cellStyle name="Percent 3 3 2 5" xfId="11054" xr:uid="{E81D9C99-EB8C-48D7-99E3-F2C1F22B2FD5}"/>
    <cellStyle name="Percent 3 3 2 6" xfId="4361" xr:uid="{420E7A22-A538-41B7-80B2-3F915FD1E497}"/>
    <cellStyle name="Percent 3 3 3" xfId="1478" xr:uid="{BA8AD73B-E243-4C4B-905E-B74500835F33}"/>
    <cellStyle name="Percent 3 3 3 2" xfId="3061" xr:uid="{4BCA120B-9DAB-41B6-93E3-265113DC8F7E}"/>
    <cellStyle name="Percent 3 3 3 2 2" xfId="9774" xr:uid="{38C3D35C-C2A8-4CDE-A75F-D688C71381F0}"/>
    <cellStyle name="Percent 3 3 3 2 2 2" xfId="16467" xr:uid="{DBD63DDF-3E80-4B0E-99FB-D30CBBFF31FD}"/>
    <cellStyle name="Percent 3 3 3 2 3" xfId="13060" xr:uid="{7E020145-B8E2-4822-930D-F8ACFAC261BC}"/>
    <cellStyle name="Percent 3 3 3 2 4" xfId="6367" xr:uid="{A8B25DF8-F0CD-4886-A386-30AB56B88F1B}"/>
    <cellStyle name="Percent 3 3 3 3" xfId="8191" xr:uid="{0B838BF4-E252-44B5-8DB9-DBAC5511D078}"/>
    <cellStyle name="Percent 3 3 3 3 2" xfId="14884" xr:uid="{DA5553E1-9250-4285-8F16-2FA90DFBDE6B}"/>
    <cellStyle name="Percent 3 3 3 4" xfId="11477" xr:uid="{B8AD47DD-8BE0-4A25-A391-561D8006E347}"/>
    <cellStyle name="Percent 3 3 3 5" xfId="4784" xr:uid="{2ABE90F4-DB3A-4016-9B4E-17F1B2948D35}"/>
    <cellStyle name="Percent 3 3 4" xfId="2381" xr:uid="{3A74FD7E-9CCB-4688-97BD-89460EC8A61A}"/>
    <cellStyle name="Percent 3 3 4 2" xfId="9094" xr:uid="{192A1D0D-1BBF-4BBC-8737-7EB686EF2C41}"/>
    <cellStyle name="Percent 3 3 4 2 2" xfId="15787" xr:uid="{FB7C1AE2-1917-4BE0-ADFC-287F774D2EB7}"/>
    <cellStyle name="Percent 3 3 4 3" xfId="12380" xr:uid="{2E316F42-DDC3-45B0-84CD-A62DFEA8F186}"/>
    <cellStyle name="Percent 3 3 4 4" xfId="5687" xr:uid="{25FE5A05-B174-4D4F-B8B6-647AC1C8A0B7}"/>
    <cellStyle name="Percent 3 3 5" xfId="7511" xr:uid="{546D7A5B-FC83-4AC3-BF15-BB2BFBAE6063}"/>
    <cellStyle name="Percent 3 3 5 2" xfId="14204" xr:uid="{8CB54C6E-74B7-4200-872B-D5AB559C23EE}"/>
    <cellStyle name="Percent 3 3 6" xfId="10797" xr:uid="{4BAAAB17-B753-4C40-82FA-6B50F4B7B045}"/>
    <cellStyle name="Percent 3 3 7" xfId="4104" xr:uid="{46A36919-50E8-425F-8FDA-7C87A662D324}"/>
    <cellStyle name="Percent 3 4" xfId="585" xr:uid="{041ACF35-AADB-4349-ACBB-14672A20A3F5}"/>
    <cellStyle name="Percent 3 4 2" xfId="1265" xr:uid="{BF00C3A2-0417-4148-BC06-D81480E27869}"/>
    <cellStyle name="Percent 3 4 2 2" xfId="2848" xr:uid="{88B98461-4C2F-434A-85A2-9BEB765C7914}"/>
    <cellStyle name="Percent 3 4 2 2 2" xfId="9561" xr:uid="{7B301C96-DB2B-46B7-9E17-835744E22ACD}"/>
    <cellStyle name="Percent 3 4 2 2 2 2" xfId="16254" xr:uid="{31E33D04-6F62-42AB-A54B-6E678D0E12DE}"/>
    <cellStyle name="Percent 3 4 2 2 3" xfId="12847" xr:uid="{A6B55DED-AC44-43B1-9BE4-370B276C85AB}"/>
    <cellStyle name="Percent 3 4 2 2 4" xfId="6154" xr:uid="{9241FB53-165E-4943-86B4-C135D9E6B91B}"/>
    <cellStyle name="Percent 3 4 2 3" xfId="7978" xr:uid="{02F18C69-0975-4AE9-A9C7-A0DAC4EB97A2}"/>
    <cellStyle name="Percent 3 4 2 3 2" xfId="14671" xr:uid="{A9A29E8B-E1BB-4D19-A0BD-019A15421F24}"/>
    <cellStyle name="Percent 3 4 2 4" xfId="11264" xr:uid="{E57E680C-AEA3-4E37-9B67-A013490D40A2}"/>
    <cellStyle name="Percent 3 4 2 5" xfId="4571" xr:uid="{83EE0DCD-02D2-4D13-8D55-053A7C798CA6}"/>
    <cellStyle name="Percent 3 4 3" xfId="2168" xr:uid="{3153218A-539E-4C04-97DB-D3CD6DEBF539}"/>
    <cellStyle name="Percent 3 4 3 2" xfId="8881" xr:uid="{E57C9165-CDB9-4946-AE8A-D562406CE544}"/>
    <cellStyle name="Percent 3 4 3 2 2" xfId="15574" xr:uid="{9E81EE7E-5977-40EA-B1A5-6821273A1F5F}"/>
    <cellStyle name="Percent 3 4 3 3" xfId="12167" xr:uid="{32219D03-59CC-40A2-97C4-6B677712E7D5}"/>
    <cellStyle name="Percent 3 4 3 4" xfId="5474" xr:uid="{0DBF5EB2-50B8-4417-A282-3E645E1D2566}"/>
    <cellStyle name="Percent 3 4 4" xfId="7298" xr:uid="{2A3B0535-B8F7-4412-AE38-9E93A8987FE8}"/>
    <cellStyle name="Percent 3 4 4 2" xfId="13991" xr:uid="{DF01967E-A356-4303-BE4E-F771D7DCCB21}"/>
    <cellStyle name="Percent 3 4 5" xfId="10584" xr:uid="{FDD417DB-6D9E-4B1E-A469-D4DBC49F03DF}"/>
    <cellStyle name="Percent 3 4 6" xfId="3891" xr:uid="{6F4BC0DB-9ED4-4BF6-9F16-1BFDAF4D2AC5}"/>
    <cellStyle name="Percent 3 5" xfId="842" xr:uid="{D740AB0D-2296-413D-B587-E817D795E565}"/>
    <cellStyle name="Percent 3 5 2" xfId="1522" xr:uid="{22CA20F5-FDBF-4CF4-8D8D-015FE4907D3C}"/>
    <cellStyle name="Percent 3 5 2 2" xfId="3105" xr:uid="{7635C4EA-C67D-4C9F-ACB1-D27916531451}"/>
    <cellStyle name="Percent 3 5 2 2 2" xfId="9818" xr:uid="{8C5582E6-F681-4739-AAE2-2D2476652280}"/>
    <cellStyle name="Percent 3 5 2 2 2 2" xfId="16511" xr:uid="{E07FF63B-D216-4A34-9589-FB7F0945E874}"/>
    <cellStyle name="Percent 3 5 2 2 3" xfId="13104" xr:uid="{9E3E1D92-CF4D-4A47-BF05-C231392ACE61}"/>
    <cellStyle name="Percent 3 5 2 2 4" xfId="6411" xr:uid="{777313A9-0F3E-4DCE-8303-EF7E5EFB372A}"/>
    <cellStyle name="Percent 3 5 2 3" xfId="8235" xr:uid="{9D699E63-C686-477D-BFE8-36FEAE5AB88C}"/>
    <cellStyle name="Percent 3 5 2 3 2" xfId="14928" xr:uid="{B80B863B-8AA7-4333-9EE2-E979D6261174}"/>
    <cellStyle name="Percent 3 5 2 4" xfId="11521" xr:uid="{6C2305E5-90CB-4856-8794-71F4D056A8E2}"/>
    <cellStyle name="Percent 3 5 2 5" xfId="4828" xr:uid="{6EA3594D-E8EB-4264-8AAC-3A4B532F480C}"/>
    <cellStyle name="Percent 3 5 3" xfId="2425" xr:uid="{A4F4DCC9-6297-49D8-B505-C2B456D0B99C}"/>
    <cellStyle name="Percent 3 5 3 2" xfId="9138" xr:uid="{5032D750-62D7-45EB-AA5F-9E7B585FCF05}"/>
    <cellStyle name="Percent 3 5 3 2 2" xfId="15831" xr:uid="{CCD2EB39-88B7-44F6-91F5-172FC34B0EEB}"/>
    <cellStyle name="Percent 3 5 3 3" xfId="12424" xr:uid="{891D5E93-2E4C-47FF-BEC9-9311002F73E8}"/>
    <cellStyle name="Percent 3 5 3 4" xfId="5731" xr:uid="{CD206CE0-9E96-44FF-8C26-6365FC7BC11E}"/>
    <cellStyle name="Percent 3 5 4" xfId="7555" xr:uid="{7E826172-1A44-48CF-95BA-3577082C9669}"/>
    <cellStyle name="Percent 3 5 4 2" xfId="14248" xr:uid="{46EC3F00-1085-401F-BE69-6F59C2DD39EE}"/>
    <cellStyle name="Percent 3 5 5" xfId="10841" xr:uid="{1A822D71-286D-412F-8A62-AB939E680DFD}"/>
    <cellStyle name="Percent 3 5 6" xfId="4148" xr:uid="{67D04B91-CC3C-4198-B62E-8825DA7573D6}"/>
    <cellStyle name="Percent 3 6" xfId="502" xr:uid="{97B59D63-3CBE-4027-8E5B-D7FFFC3DB937}"/>
    <cellStyle name="Percent 3 6 2" xfId="1182" xr:uid="{C4FA220E-CB3C-4B9F-840A-60DFCCCCAC10}"/>
    <cellStyle name="Percent 3 6 2 2" xfId="2765" xr:uid="{9B8FE4F7-802D-46C5-982B-EE4C6661AA60}"/>
    <cellStyle name="Percent 3 6 2 2 2" xfId="9478" xr:uid="{5DF51DA4-2F6D-438A-B5D7-28A55E854C1D}"/>
    <cellStyle name="Percent 3 6 2 2 2 2" xfId="16171" xr:uid="{BBEF9BBA-0FA8-4959-A487-E72B73528670}"/>
    <cellStyle name="Percent 3 6 2 2 3" xfId="12764" xr:uid="{6156DDFB-0DF2-4CC4-B513-361E47BB3869}"/>
    <cellStyle name="Percent 3 6 2 2 4" xfId="6071" xr:uid="{5601280A-A6DF-4B22-A965-03A3716F61FB}"/>
    <cellStyle name="Percent 3 6 2 3" xfId="7895" xr:uid="{5D959005-A720-4541-8002-BDFD3613759D}"/>
    <cellStyle name="Percent 3 6 2 3 2" xfId="14588" xr:uid="{8047E205-942F-4722-BA3E-B07D6938CEC8}"/>
    <cellStyle name="Percent 3 6 2 4" xfId="11181" xr:uid="{F018565A-AF3F-495D-8370-44D5D1436EA8}"/>
    <cellStyle name="Percent 3 6 2 5" xfId="4488" xr:uid="{1EC3FFC6-BF6A-407D-BC89-9A45B432E35B}"/>
    <cellStyle name="Percent 3 6 3" xfId="2085" xr:uid="{B7C3EFE8-4EA0-4C83-BD48-E82E4D6588E7}"/>
    <cellStyle name="Percent 3 6 3 2" xfId="8798" xr:uid="{99271B7C-66C1-4E46-B8FB-7D156AB374D3}"/>
    <cellStyle name="Percent 3 6 3 2 2" xfId="15491" xr:uid="{E96A7B50-4EAD-4CFC-B6B4-96C4CF4367E7}"/>
    <cellStyle name="Percent 3 6 3 3" xfId="12084" xr:uid="{97BDC6D7-95B1-420A-BA05-ADA67DA763EF}"/>
    <cellStyle name="Percent 3 6 3 4" xfId="5391" xr:uid="{7BC42D24-7A43-4AE6-8671-3296BFAA31CB}"/>
    <cellStyle name="Percent 3 6 4" xfId="7215" xr:uid="{B09C8F5D-37A6-4E76-AA3B-A45A5A6DF242}"/>
    <cellStyle name="Percent 3 6 4 2" xfId="13908" xr:uid="{2493BA5B-DD91-4E5C-83F8-71B7C2130A69}"/>
    <cellStyle name="Percent 3 6 5" xfId="10501" xr:uid="{6F6856CF-C5D7-4EF9-ACBE-DA1596ACC8ED}"/>
    <cellStyle name="Percent 3 6 6" xfId="3808" xr:uid="{9F2AED40-91A2-4BEE-BBE2-5049717E4C36}"/>
    <cellStyle name="Percent 3 7" xfId="468" xr:uid="{273DF363-BCE5-4A57-96B6-C8184B42F672}"/>
    <cellStyle name="Percent 3 7 2" xfId="2051" xr:uid="{6D062421-D9DD-4ECC-B5B8-CEEFD9F6EACF}"/>
    <cellStyle name="Percent 3 7 2 2" xfId="8764" xr:uid="{AB212E91-21C4-4468-9F18-8D816700FA96}"/>
    <cellStyle name="Percent 3 7 2 2 2" xfId="15457" xr:uid="{7A6576AF-CB91-4A15-9A89-D04BFFCDA1B1}"/>
    <cellStyle name="Percent 3 7 2 3" xfId="12050" xr:uid="{3AED4912-7F9A-48EE-A373-FC43564E8F6F}"/>
    <cellStyle name="Percent 3 7 2 4" xfId="5357" xr:uid="{CF315003-DA24-4E78-B487-AA04F747EAD5}"/>
    <cellStyle name="Percent 3 7 3" xfId="7181" xr:uid="{A3CB6BCB-2459-496A-8C69-F291B38D6B68}"/>
    <cellStyle name="Percent 3 7 3 2" xfId="13874" xr:uid="{DF584ACC-9C70-4FE7-9064-A9E38E74B827}"/>
    <cellStyle name="Percent 3 7 4" xfId="10467" xr:uid="{0A9EC903-B8F0-4C92-9D04-A8B4806304AB}"/>
    <cellStyle name="Percent 3 7 5" xfId="3774" xr:uid="{D58C2854-3B4E-4454-AC91-5DC895A1CE65}"/>
    <cellStyle name="Percent 3 8" xfId="1148" xr:uid="{1B6B3C84-0764-4562-9BBF-B5218C0BFABE}"/>
    <cellStyle name="Percent 3 8 2" xfId="2731" xr:uid="{B7BFAB11-B8BC-4674-8E27-ADC5AC737B66}"/>
    <cellStyle name="Percent 3 8 2 2" xfId="9444" xr:uid="{BF463DFC-D7F4-455A-8D63-E9B40C52BCC0}"/>
    <cellStyle name="Percent 3 8 2 2 2" xfId="16137" xr:uid="{07D36654-A953-4AD2-816C-F6227D99CDD2}"/>
    <cellStyle name="Percent 3 8 2 3" xfId="12730" xr:uid="{013E28C0-DD42-4746-A1CE-4272CA9DC135}"/>
    <cellStyle name="Percent 3 8 2 4" xfId="6037" xr:uid="{0D894B6E-D420-40E0-9D32-F716CC8DEEAF}"/>
    <cellStyle name="Percent 3 8 3" xfId="7861" xr:uid="{B007FD7D-B6E7-42C1-B34E-E8AB55DA2BBD}"/>
    <cellStyle name="Percent 3 8 3 2" xfId="14554" xr:uid="{CEBC5BF2-13AA-4473-B056-4FF78C4A7C23}"/>
    <cellStyle name="Percent 3 8 4" xfId="11147" xr:uid="{045247A9-80FD-4C88-AF18-EA5A47DBAE53}"/>
    <cellStyle name="Percent 3 8 5" xfId="4454" xr:uid="{F86C0CBF-1046-49E0-AA85-A1AD5CDF7FD0}"/>
    <cellStyle name="Percent 3 9" xfId="317" xr:uid="{BBBA3725-09D0-43F1-B820-1EFE966454F8}"/>
    <cellStyle name="Percent 3 9 2" xfId="1900" xr:uid="{F65E852B-11ED-4942-9793-1B0849400341}"/>
    <cellStyle name="Percent 3 9 2 2" xfId="8613" xr:uid="{4B51CCAE-DFB2-4A2C-9626-223A531624C0}"/>
    <cellStyle name="Percent 3 9 2 2 2" xfId="15306" xr:uid="{7DCE1AD8-FFD3-4150-959E-1844F1FCD75A}"/>
    <cellStyle name="Percent 3 9 2 3" xfId="11899" xr:uid="{BA837CFB-7897-447E-95F2-A621E3D64041}"/>
    <cellStyle name="Percent 3 9 2 4" xfId="5206" xr:uid="{3F16C46B-76DE-49D9-8383-93CC429B4843}"/>
    <cellStyle name="Percent 3 9 3" xfId="7030" xr:uid="{221D59C5-FA04-4B46-A46B-652127AC0D1A}"/>
    <cellStyle name="Percent 3 9 3 2" xfId="13723" xr:uid="{FB5E56E5-371D-4FB1-BBAE-B5295CAED63A}"/>
    <cellStyle name="Percent 3 9 4" xfId="10316" xr:uid="{398BBD2B-463B-49B4-BFD8-A297702E9285}"/>
    <cellStyle name="Percent 3 9 5" xfId="3623" xr:uid="{44221341-ACB0-4AB4-A53B-04DD27797D29}"/>
    <cellStyle name="Percent 4" xfId="800" xr:uid="{864E6113-F313-481B-BC2A-2E7ABCB562C8}"/>
    <cellStyle name="Percent 4 2" xfId="1057" xr:uid="{4CBD9745-FE70-477F-AD03-6D25BBCA4F6A}"/>
    <cellStyle name="Percent 4 2 2" xfId="1737" xr:uid="{143C6EA4-8220-46F8-AA7D-837E792F374D}"/>
    <cellStyle name="Percent 4 2 2 2" xfId="3320" xr:uid="{ED789FA0-9CF7-4DB2-BF4D-7BF6C37B5B6F}"/>
    <cellStyle name="Percent 4 2 2 2 2" xfId="10033" xr:uid="{1900294A-0009-4560-8D4F-C964791BEBD8}"/>
    <cellStyle name="Percent 4 2 2 2 2 2" xfId="16726" xr:uid="{EE0BE4C4-BD5A-4A96-9BB4-1847C46D74A3}"/>
    <cellStyle name="Percent 4 2 2 2 3" xfId="13319" xr:uid="{03F97A49-18FA-4BE1-B9BB-B7224EBC80A0}"/>
    <cellStyle name="Percent 4 2 2 2 4" xfId="6626" xr:uid="{0AF72A23-C95E-46F3-B513-0CC60487F6EA}"/>
    <cellStyle name="Percent 4 2 2 3" xfId="8450" xr:uid="{0AB020EE-DE9E-4413-8FAF-18789B9FED1F}"/>
    <cellStyle name="Percent 4 2 2 3 2" xfId="15143" xr:uid="{DF85DA7F-7CA5-4BA5-9E4D-F757E590864D}"/>
    <cellStyle name="Percent 4 2 2 4" xfId="11736" xr:uid="{B36D64EE-D434-4A1E-BC04-478D4FEE2D5D}"/>
    <cellStyle name="Percent 4 2 2 5" xfId="5043" xr:uid="{774D2487-193C-409E-94C0-B9D11C88E9D3}"/>
    <cellStyle name="Percent 4 2 3" xfId="2640" xr:uid="{5EF28C01-8E1A-4424-BAC4-7318B5B8C7F5}"/>
    <cellStyle name="Percent 4 2 3 2" xfId="9353" xr:uid="{51BBFBFE-F4A8-4CE1-8E27-362F92943986}"/>
    <cellStyle name="Percent 4 2 3 2 2" xfId="16046" xr:uid="{F70F5827-74E0-4243-9D11-A4A946752138}"/>
    <cellStyle name="Percent 4 2 3 3" xfId="12639" xr:uid="{53D154DE-7B91-4510-91E3-82338D532045}"/>
    <cellStyle name="Percent 4 2 3 4" xfId="5946" xr:uid="{D85A38CF-8A37-4B2E-B41D-7BB24615F4C2}"/>
    <cellStyle name="Percent 4 2 4" xfId="7770" xr:uid="{E41695D4-282B-4E97-A827-83D575C862EB}"/>
    <cellStyle name="Percent 4 2 4 2" xfId="14463" xr:uid="{DBDFA0E4-D392-4C41-B72B-5B2E41EF9F94}"/>
    <cellStyle name="Percent 4 2 5" xfId="11056" xr:uid="{64DA3C72-3804-4D57-836C-99BE832B9C3D}"/>
    <cellStyle name="Percent 4 2 6" xfId="4363" xr:uid="{8F44DFDF-61CD-49BF-BE8D-D69F4065BCC4}"/>
    <cellStyle name="Percent 4 3" xfId="1480" xr:uid="{5741F434-A2B4-4568-BD37-50E761E23382}"/>
    <cellStyle name="Percent 4 3 2" xfId="3063" xr:uid="{2BB1388E-CD09-400D-ADA5-581FFB7D0633}"/>
    <cellStyle name="Percent 4 3 2 2" xfId="9776" xr:uid="{BC18156E-8D19-4465-B911-2661342425B4}"/>
    <cellStyle name="Percent 4 3 2 2 2" xfId="16469" xr:uid="{D3BF6E48-AD87-4F29-8858-B256601C4D77}"/>
    <cellStyle name="Percent 4 3 2 3" xfId="13062" xr:uid="{8ADDEB33-4C4A-44ED-9A70-2D156649B500}"/>
    <cellStyle name="Percent 4 3 2 4" xfId="6369" xr:uid="{C5B99B24-AD0A-4299-9DCC-450AB5832D26}"/>
    <cellStyle name="Percent 4 3 3" xfId="8193" xr:uid="{AE9D21BF-61EA-4B0E-8C8E-9383A2A228D6}"/>
    <cellStyle name="Percent 4 3 3 2" xfId="14886" xr:uid="{E94ABB83-D17B-4D14-BEF0-B080803687E4}"/>
    <cellStyle name="Percent 4 3 4" xfId="11479" xr:uid="{05BC3880-A260-4553-BD39-5FEE4FBDA5C3}"/>
    <cellStyle name="Percent 4 3 5" xfId="4786" xr:uid="{65CF9D58-82B4-413B-949C-2C2413ED41EC}"/>
    <cellStyle name="Percent 4 4" xfId="2383" xr:uid="{24CB7BEC-E933-4478-A343-ABD11EA96D09}"/>
    <cellStyle name="Percent 4 4 2" xfId="9096" xr:uid="{C520D2F9-D221-42FF-B76A-DD60D1550638}"/>
    <cellStyle name="Percent 4 4 2 2" xfId="15789" xr:uid="{115959A6-4390-4317-BDB4-94A1AD0FB71B}"/>
    <cellStyle name="Percent 4 4 3" xfId="12382" xr:uid="{DACD67BE-882C-425A-918D-4D5FD7FCA868}"/>
    <cellStyle name="Percent 4 4 4" xfId="5689" xr:uid="{277164B4-275F-460F-A72E-E1C07681837B}"/>
    <cellStyle name="Percent 4 5" xfId="7513" xr:uid="{8A24411B-6FF9-4719-9F7D-7F2706C71A92}"/>
    <cellStyle name="Percent 4 5 2" xfId="14206" xr:uid="{FBB52E98-B109-4C45-8022-C62C825FE5E1}"/>
    <cellStyle name="Percent 4 6" xfId="10799" xr:uid="{EDFD7747-8762-4027-99A9-27CFEB27C640}"/>
    <cellStyle name="Percent 4 7" xfId="4106" xr:uid="{4566F5C9-4253-416F-87D3-C0B231F83EEF}"/>
    <cellStyle name="Percent 5" xfId="801" xr:uid="{ADA6F55F-6858-4C13-91E8-0766A6864630}"/>
    <cellStyle name="Percent 5 2" xfId="1058" xr:uid="{665D3B14-E9EE-4CBC-83F2-23C0CFB79B9D}"/>
    <cellStyle name="Percent 5 2 2" xfId="1738" xr:uid="{278BBE93-1102-474B-A112-8610679284BE}"/>
    <cellStyle name="Percent 5 2 2 2" xfId="3321" xr:uid="{A14C3E98-0694-4C46-BF1A-59BF81B55659}"/>
    <cellStyle name="Percent 5 2 2 2 2" xfId="10034" xr:uid="{39D46E49-2E56-4ADC-BF3E-CE4FB044AA0E}"/>
    <cellStyle name="Percent 5 2 2 2 2 2" xfId="16727" xr:uid="{B4130202-D250-4E67-9003-075D7ACEA271}"/>
    <cellStyle name="Percent 5 2 2 2 3" xfId="13320" xr:uid="{77769D09-702C-4935-8EA9-8AD07318AF69}"/>
    <cellStyle name="Percent 5 2 2 2 4" xfId="6627" xr:uid="{215A2F2D-F8F0-450A-BA01-D52302428663}"/>
    <cellStyle name="Percent 5 2 2 3" xfId="8451" xr:uid="{74CF7D93-2506-4C5B-A540-67CF7EF329D8}"/>
    <cellStyle name="Percent 5 2 2 3 2" xfId="15144" xr:uid="{B540A06E-06B2-4754-BCE1-56CC0BC53D77}"/>
    <cellStyle name="Percent 5 2 2 4" xfId="11737" xr:uid="{8AE966CC-682F-4197-A29E-8952AB38E828}"/>
    <cellStyle name="Percent 5 2 2 5" xfId="5044" xr:uid="{B05E5B02-68AB-443F-BD37-C788BE384A20}"/>
    <cellStyle name="Percent 5 2 3" xfId="2641" xr:uid="{48BF18CA-1E67-4210-9CD3-574610C0690F}"/>
    <cellStyle name="Percent 5 2 3 2" xfId="9354" xr:uid="{2863DFAD-434D-4984-B765-3E4E55967492}"/>
    <cellStyle name="Percent 5 2 3 2 2" xfId="16047" xr:uid="{70A31455-E9FE-4ACB-98A3-66E114B5277F}"/>
    <cellStyle name="Percent 5 2 3 3" xfId="12640" xr:uid="{754661E3-30DC-40B0-A39B-9B833467D025}"/>
    <cellStyle name="Percent 5 2 3 4" xfId="5947" xr:uid="{AADE7675-5FD1-44A0-B7DE-BC7BAE11C059}"/>
    <cellStyle name="Percent 5 2 4" xfId="7771" xr:uid="{A6A9A146-1BD4-4F04-811B-1E6FE789F888}"/>
    <cellStyle name="Percent 5 2 4 2" xfId="14464" xr:uid="{604FB1B2-6B0A-4821-949F-8F81EB03EFDC}"/>
    <cellStyle name="Percent 5 2 5" xfId="11057" xr:uid="{8EB2373F-C898-48CD-8FC5-4D8A81DEF615}"/>
    <cellStyle name="Percent 5 2 6" xfId="4364" xr:uid="{FB9FD4B5-0B64-43F2-9440-4D3C0A718711}"/>
    <cellStyle name="Percent 5 3" xfId="1481" xr:uid="{27249495-927D-4A63-9E54-83EB352EE5AF}"/>
    <cellStyle name="Percent 5 3 2" xfId="3064" xr:uid="{440CA0AA-14DA-44A9-ACAC-50BE00BD7D6B}"/>
    <cellStyle name="Percent 5 3 2 2" xfId="9777" xr:uid="{DB637E17-288F-4DDA-A4CC-F6257EBB2C45}"/>
    <cellStyle name="Percent 5 3 2 2 2" xfId="16470" xr:uid="{C3EA9B17-2D66-40D0-9DCE-07C5635BD69F}"/>
    <cellStyle name="Percent 5 3 2 3" xfId="13063" xr:uid="{CC741A52-16A1-4138-8174-6F6397DEB3E6}"/>
    <cellStyle name="Percent 5 3 2 4" xfId="6370" xr:uid="{74044E14-5963-4884-BD77-736D31DBCEEE}"/>
    <cellStyle name="Percent 5 3 3" xfId="8194" xr:uid="{87F5C266-8E1D-423E-9A4A-C4BF82A2CC24}"/>
    <cellStyle name="Percent 5 3 3 2" xfId="14887" xr:uid="{82801398-8787-4BC7-BBD0-BAE29E756D68}"/>
    <cellStyle name="Percent 5 3 4" xfId="11480" xr:uid="{EE56A4CC-A910-4F56-8C52-4FFF03FCD2C5}"/>
    <cellStyle name="Percent 5 3 5" xfId="4787" xr:uid="{C06B09B9-D171-448A-82C6-2FB7B713EAD3}"/>
    <cellStyle name="Percent 5 4" xfId="2384" xr:uid="{E6FC3C2C-5F10-45FE-8439-7322F4F0D64C}"/>
    <cellStyle name="Percent 5 4 2" xfId="9097" xr:uid="{B1A630EC-87B4-4D58-AC8B-7F3D9DB14941}"/>
    <cellStyle name="Percent 5 4 2 2" xfId="15790" xr:uid="{CC1ECC1E-A6D2-46A3-B044-AC39197956F3}"/>
    <cellStyle name="Percent 5 4 3" xfId="12383" xr:uid="{E0FB6505-AEF6-4316-8076-119529C29356}"/>
    <cellStyle name="Percent 5 4 4" xfId="5690" xr:uid="{B0098C1D-AFB7-4B69-A68A-83949C227D87}"/>
    <cellStyle name="Percent 5 5" xfId="7514" xr:uid="{ED0451B6-47DA-47F4-9BD9-73E1C626B3E9}"/>
    <cellStyle name="Percent 5 5 2" xfId="14207" xr:uid="{8617AE64-7144-4A32-BC85-B44CCFDB85B2}"/>
    <cellStyle name="Percent 5 6" xfId="10800" xr:uid="{5212D3BD-E3BF-4FF3-905F-E48742F671CA}"/>
    <cellStyle name="Percent 5 7" xfId="4107" xr:uid="{E7CE79A6-4243-4E9D-B15C-8632D0748AB9}"/>
    <cellStyle name="Percent 6" xfId="552" xr:uid="{6D2CF8C5-A30D-40B2-93C8-3F517828F3E1}"/>
    <cellStyle name="Percent 6 2" xfId="1232" xr:uid="{88EC01B3-6F76-4F35-A103-88D390C223B5}"/>
    <cellStyle name="Percent 6 2 2" xfId="2815" xr:uid="{8AC76D68-70BB-41B7-83DB-7EE91747DA76}"/>
    <cellStyle name="Percent 6 2 2 2" xfId="9528" xr:uid="{D64F440B-5002-4EC2-B262-24C68616B72A}"/>
    <cellStyle name="Percent 6 2 2 2 2" xfId="16221" xr:uid="{E96541DE-9EE7-4790-9937-F18B52F7A9EF}"/>
    <cellStyle name="Percent 6 2 2 3" xfId="12814" xr:uid="{71587535-512C-49E3-AC34-FDD052958C26}"/>
    <cellStyle name="Percent 6 2 2 4" xfId="6121" xr:uid="{F16254D7-82CB-492B-9962-7EE7741E3B78}"/>
    <cellStyle name="Percent 6 2 3" xfId="7945" xr:uid="{D360B67E-7D19-4275-A8BA-57F86C7360C7}"/>
    <cellStyle name="Percent 6 2 3 2" xfId="14638" xr:uid="{C2492D9F-1F0C-493D-B1CB-DEABDDC5D79C}"/>
    <cellStyle name="Percent 6 2 4" xfId="11231" xr:uid="{CBF80CCF-F8A1-4C8D-A6B5-8EEFB4151B9B}"/>
    <cellStyle name="Percent 6 2 5" xfId="4538" xr:uid="{94C4D448-EBD5-4D36-8346-F8D310379470}"/>
    <cellStyle name="Percent 6 3" xfId="2135" xr:uid="{40568B80-127B-4B21-80ED-7D4C41967709}"/>
    <cellStyle name="Percent 6 3 2" xfId="8848" xr:uid="{438C2EEC-D43A-4ADC-9822-E4D268091EB9}"/>
    <cellStyle name="Percent 6 3 2 2" xfId="15541" xr:uid="{48B7CDE7-B1BB-4F71-B07A-27640E52C307}"/>
    <cellStyle name="Percent 6 3 3" xfId="12134" xr:uid="{B1971C66-D581-4CE2-994D-6E84F4F290C1}"/>
    <cellStyle name="Percent 6 3 4" xfId="5441" xr:uid="{2C4111AB-8652-4A6C-9C73-6C001A25FDFF}"/>
    <cellStyle name="Percent 6 4" xfId="7265" xr:uid="{3AA7B5C6-8B14-4577-BFB4-9D859F7A0CF3}"/>
    <cellStyle name="Percent 6 4 2" xfId="13958" xr:uid="{D800D446-8C61-4BBE-801F-D29FAA7701FB}"/>
    <cellStyle name="Percent 6 5" xfId="10551" xr:uid="{739CF8B2-D201-4D27-A139-73A0AE3179FD}"/>
    <cellStyle name="Percent 6 6" xfId="3858" xr:uid="{CB5A5CC8-C44C-49C1-A5C4-2DC2A2A8A963}"/>
    <cellStyle name="Percent 7" xfId="809" xr:uid="{CD367714-8097-4866-90BF-55B54FBCD6A5}"/>
    <cellStyle name="Percent 7 2" xfId="1489" xr:uid="{2592DEE3-B12E-4873-836B-E9D208BB5537}"/>
    <cellStyle name="Percent 7 2 2" xfId="3072" xr:uid="{0159544D-F22A-4C23-9895-85A6F58AF63E}"/>
    <cellStyle name="Percent 7 2 2 2" xfId="9785" xr:uid="{787134EC-FF33-4538-ACF1-75E4B5B92CB5}"/>
    <cellStyle name="Percent 7 2 2 2 2" xfId="16478" xr:uid="{63773D73-99B5-44CE-8DFF-8B178306F915}"/>
    <cellStyle name="Percent 7 2 2 3" xfId="13071" xr:uid="{49FDDFD6-703E-4F4B-962D-0EC3CAB7704D}"/>
    <cellStyle name="Percent 7 2 2 4" xfId="6378" xr:uid="{8C2C27D7-0FC3-4D7A-B0CC-ED51CDF31494}"/>
    <cellStyle name="Percent 7 2 3" xfId="8202" xr:uid="{2DAFA49C-CD37-49AC-80C2-885C72144137}"/>
    <cellStyle name="Percent 7 2 3 2" xfId="14895" xr:uid="{CAB8737E-F1C1-4811-9B04-C06B8073B3E1}"/>
    <cellStyle name="Percent 7 2 4" xfId="11488" xr:uid="{036AFC42-89E7-4E7A-8482-E0F81CFCF5E6}"/>
    <cellStyle name="Percent 7 2 5" xfId="4795" xr:uid="{064A3FE6-393E-46D7-A3E5-EC04E6B4350A}"/>
    <cellStyle name="Percent 7 3" xfId="2392" xr:uid="{24DD861A-C8BA-426F-8358-DFA021932B16}"/>
    <cellStyle name="Percent 7 3 2" xfId="9105" xr:uid="{DF0ADE07-33A7-458E-8901-DE49BBEB217B}"/>
    <cellStyle name="Percent 7 3 2 2" xfId="15798" xr:uid="{BF9C080C-3F87-49CF-8C0E-22F9E3993018}"/>
    <cellStyle name="Percent 7 3 3" xfId="12391" xr:uid="{6F2828AA-8369-4CFE-A4E4-8B76CC1E5BE6}"/>
    <cellStyle name="Percent 7 3 4" xfId="5698" xr:uid="{75DEC93A-1408-4671-AD6F-42CF66FB3175}"/>
    <cellStyle name="Percent 7 4" xfId="7522" xr:uid="{BE585477-92AE-46E5-9C5C-475B3910B284}"/>
    <cellStyle name="Percent 7 4 2" xfId="14215" xr:uid="{B75B5AE0-1B07-4E80-891A-4BAC0C274514}"/>
    <cellStyle name="Percent 7 5" xfId="10808" xr:uid="{96AE40FE-EF6C-4B5B-A39B-6F7A0D8B7985}"/>
    <cellStyle name="Percent 7 6" xfId="4115" xr:uid="{01B5E02B-84F8-4EC7-A4D2-A4F25D8A94AE}"/>
    <cellStyle name="Percent 8" xfId="469" xr:uid="{D3F1949B-E1B4-440C-B1DA-DCA0A7D2EF34}"/>
    <cellStyle name="Percent 8 2" xfId="1149" xr:uid="{8071ED00-6A8F-495C-92C4-F0B459C2B3A5}"/>
    <cellStyle name="Percent 8 2 2" xfId="2732" xr:uid="{4DE9AA95-B8D9-416E-97D1-FCA8B2A84C58}"/>
    <cellStyle name="Percent 8 2 2 2" xfId="9445" xr:uid="{C308E629-A4BE-4CB5-B541-8DA14B3FE846}"/>
    <cellStyle name="Percent 8 2 2 2 2" xfId="16138" xr:uid="{CB86A742-4FB0-459F-9CFA-AB17AC81CAB9}"/>
    <cellStyle name="Percent 8 2 2 3" xfId="12731" xr:uid="{DEE859CA-DEAF-4521-9EDD-03FC95D39717}"/>
    <cellStyle name="Percent 8 2 2 4" xfId="6038" xr:uid="{499A8F9F-C09F-4D65-BDAF-55B82BB7C9BF}"/>
    <cellStyle name="Percent 8 2 3" xfId="7862" xr:uid="{C04E0712-ADD3-4D07-BC83-03B111F716C9}"/>
    <cellStyle name="Percent 8 2 3 2" xfId="14555" xr:uid="{B26A1962-08BA-4569-B354-6AF3C3C084C4}"/>
    <cellStyle name="Percent 8 2 4" xfId="11148" xr:uid="{10639D14-D28B-4127-8612-25CF131740A6}"/>
    <cellStyle name="Percent 8 2 5" xfId="4455" xr:uid="{885E3A8F-A39F-4BEC-BC63-BE1FC7FC7620}"/>
    <cellStyle name="Percent 8 3" xfId="2052" xr:uid="{F3B25446-A8EF-4D0A-8FEE-483CEEB1343E}"/>
    <cellStyle name="Percent 8 3 2" xfId="8765" xr:uid="{9BA82F78-1A8C-483D-B58E-A0114858369E}"/>
    <cellStyle name="Percent 8 3 2 2" xfId="15458" xr:uid="{662912C5-0A8B-4988-A8BE-A00BB6542F4F}"/>
    <cellStyle name="Percent 8 3 3" xfId="12051" xr:uid="{5B7E5D68-1953-4A6A-985D-5BCB1B28A23E}"/>
    <cellStyle name="Percent 8 3 4" xfId="5358" xr:uid="{953B37EF-B0CB-4DBB-9615-815DC5E61C95}"/>
    <cellStyle name="Percent 8 4" xfId="7182" xr:uid="{868B2C37-A4B0-4BAD-8ABA-B9C7203C2E43}"/>
    <cellStyle name="Percent 8 4 2" xfId="13875" xr:uid="{2E51467F-5D30-4B88-ABB5-27C49422A06F}"/>
    <cellStyle name="Percent 8 5" xfId="10468" xr:uid="{F85C13AA-58D2-4E71-B761-E6631E977D18}"/>
    <cellStyle name="Percent 8 6" xfId="3775" xr:uid="{A18D2BAA-D5EF-42E5-BBEE-45E94BBBEA13}"/>
    <cellStyle name="Percent 9" xfId="464" xr:uid="{C160AAA0-1C64-4DAB-B63B-3A8E90C0C0CF}"/>
    <cellStyle name="Percent 9 2" xfId="2047" xr:uid="{99B6A7DF-5BBA-443F-B86B-3CDD340DEAA6}"/>
    <cellStyle name="Percent 9 2 2" xfId="8760" xr:uid="{2028B48E-BC76-4371-84D0-E7A7648126F1}"/>
    <cellStyle name="Percent 9 2 2 2" xfId="15453" xr:uid="{FC93A717-2BBC-40BB-A9EA-4111C5B3096A}"/>
    <cellStyle name="Percent 9 2 3" xfId="12046" xr:uid="{8AF28177-CDB8-4EEE-84A4-A6E5E9EA95DD}"/>
    <cellStyle name="Percent 9 2 4" xfId="5353" xr:uid="{60912A4B-596C-475B-99EE-2D46501C5A49}"/>
    <cellStyle name="Percent 9 3" xfId="7177" xr:uid="{80A61321-A023-4DE8-AEC9-E44D8ED9E5F4}"/>
    <cellStyle name="Percent 9 3 2" xfId="13870" xr:uid="{E7FCD5EE-0DD7-47C0-AEFE-66B8FDD638DA}"/>
    <cellStyle name="Percent 9 4" xfId="10463" xr:uid="{434CDC04-C0E5-44D2-9916-2F8F40547F6A}"/>
    <cellStyle name="Percent 9 5" xfId="3770" xr:uid="{035643BA-828D-45B8-BE0A-88831D86E66B}"/>
    <cellStyle name="Title 2" xfId="125" xr:uid="{92FA4046-2FDA-4DB2-B4E2-34868E302FFB}"/>
    <cellStyle name="Title 3" xfId="10" xr:uid="{96AE00DA-1224-49F1-9AE2-E9FADB319D51}"/>
    <cellStyle name="Total 2" xfId="25" xr:uid="{B544B6AF-8A85-49BC-8553-92AA48D09522}"/>
    <cellStyle name="Warning Text 2" xfId="23" xr:uid="{077E3680-0805-4865-BD25-8394FD6217C1}"/>
  </cellStyles>
  <dxfs count="521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border>
        <bottom style="thin">
          <color rgb="FF000000"/>
        </bottom>
      </border>
    </dxf>
    <dxf>
      <font>
        <b/>
        <color rgb="FF000000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border>
        <bottom style="thin">
          <color rgb="FF000000"/>
        </bottom>
      </border>
    </dxf>
    <dxf>
      <font>
        <b/>
        <color rgb="FF000000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border>
        <bottom style="thin">
          <color rgb="FF000000"/>
        </bottom>
      </border>
    </dxf>
    <dxf>
      <font>
        <b/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color rgb="FF000000"/>
      </font>
      <fill>
        <patternFill patternType="solid">
          <fgColor indexed="64"/>
          <bgColor rgb="FFFFFFFF"/>
        </patternFill>
      </fill>
    </dxf>
    <dxf>
      <border>
        <bottom style="thin">
          <color rgb="FF000000"/>
        </bottom>
      </border>
    </dxf>
    <dxf>
      <font>
        <b/>
        <color rgb="FF000000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color rgb="FF000000"/>
      </font>
      <fill>
        <patternFill patternType="solid">
          <fgColor indexed="64"/>
          <bgColor rgb="FFFFFFFF"/>
        </patternFill>
      </fill>
    </dxf>
    <dxf>
      <border outline="0">
        <bottom style="thin">
          <color indexed="64"/>
        </bottom>
      </border>
    </dxf>
    <dxf>
      <font>
        <color rgb="FF000000"/>
      </font>
      <fill>
        <patternFill patternType="solid">
          <fgColor indexed="64"/>
          <bgColor rgb="FFFFFFFF"/>
        </patternFill>
      </fill>
    </dxf>
    <dxf>
      <font>
        <b/>
        <color rgb="FF000000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numFmt numFmtId="165" formatCode="_-* #,##0_-;\-* #,##0_-;_-* &quot;-&quot;??_-;_-@_-"/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/>
        <color rgb="FF000000"/>
      </font>
      <fill>
        <patternFill patternType="solid">
          <fgColor indexed="64"/>
          <bgColor rgb="FFFFFF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3CB9D0-EFA5-4CB5-B17C-0159954D9D05}" name="Table1" displayName="Table1" ref="A4:P15" totalsRowShown="0" headerRowDxfId="520" dataDxfId="519">
  <autoFilter ref="A4:P15" xr:uid="{183CB9D0-EFA5-4CB5-B17C-0159954D9D05}"/>
  <tableColumns count="16">
    <tableColumn id="1" xr3:uid="{F1C6CBD3-A4D6-4814-BE79-2228F6544348}" name="Infrastructure investment type" dataDxfId="518"/>
    <tableColumn id="2" xr3:uid="{3BD34255-25C6-44F5-8E06-34D2A9CDB431}" name="2006" dataDxfId="517" dataCellStyle="Comma"/>
    <tableColumn id="3" xr3:uid="{E7ADA4E9-BA98-402F-9A4C-D30B0DB8742C}" name="2007" dataDxfId="516" dataCellStyle="Comma"/>
    <tableColumn id="4" xr3:uid="{EA09B959-C3BE-4E6C-9C93-FB6489356234}" name="2008" dataDxfId="515" dataCellStyle="Comma"/>
    <tableColumn id="5" xr3:uid="{1974BF60-7E30-4946-8DF3-ABCEAF348B2A}" name="2009" dataDxfId="514" dataCellStyle="Comma"/>
    <tableColumn id="6" xr3:uid="{8EB1DA33-5CB7-432E-AFA1-BADEA6DDBFFA}" name="2010" dataDxfId="513" dataCellStyle="Comma"/>
    <tableColumn id="7" xr3:uid="{C3A0043F-8D54-4214-958F-906FEB8A6FC3}" name="2011" dataDxfId="512" dataCellStyle="Comma"/>
    <tableColumn id="8" xr3:uid="{D5E33273-358B-44D8-9382-E770713B2E39}" name="2012" dataDxfId="511" dataCellStyle="Comma"/>
    <tableColumn id="9" xr3:uid="{F5FCDF11-8E6D-4AA4-B1D9-884130D29CD1}" name="2013" dataDxfId="510" dataCellStyle="Comma"/>
    <tableColumn id="10" xr3:uid="{285FF376-8076-4178-84AD-3C5F95CF9B72}" name="2014" dataDxfId="509" dataCellStyle="Comma"/>
    <tableColumn id="11" xr3:uid="{EBA86259-3446-4C83-8ABB-D2F6B05AB7E9}" name="2015" dataDxfId="508" dataCellStyle="Comma"/>
    <tableColumn id="12" xr3:uid="{63D9F1FE-AE4A-4F9C-904C-CE450FD1507B}" name="2016" dataDxfId="507" dataCellStyle="Comma"/>
    <tableColumn id="13" xr3:uid="{B12AB0B0-A092-434A-90D6-99DB363835F6}" name="2017" dataDxfId="506" dataCellStyle="Comma"/>
    <tableColumn id="14" xr3:uid="{D135EE02-2FA7-421D-BDC2-679D981F2A01}" name="2018" dataDxfId="505" dataCellStyle="Comma"/>
    <tableColumn id="15" xr3:uid="{61CC0059-DDE5-4CE9-915C-3259D4322E91}" name="2019" dataDxfId="504" dataCellStyle="Comma"/>
    <tableColumn id="16" xr3:uid="{936E846C-586B-4940-A367-A35FD3BB3273}" name="2020" dataDxfId="503" dataCellStyle="Comma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41EF2EE-2376-49A2-BB64-ADEBD40D2A6D}" name="Table19" displayName="Table19" ref="A96:G107" totalsRowShown="0" headerRowDxfId="404" dataDxfId="402" headerRowBorderDxfId="403" tableBorderDxfId="401" headerRowCellStyle="Normal 2 2">
  <autoFilter ref="A96:G107" xr:uid="{E41EF2EE-2376-49A2-BB64-ADEBD40D2A6D}"/>
  <tableColumns count="7">
    <tableColumn id="1" xr3:uid="{AC488DEA-9C3D-4993-A99C-742B937389D1}" name="Year" dataDxfId="400" dataCellStyle="Normal 2 2"/>
    <tableColumn id="2" xr3:uid="{64EC5866-30A5-467C-9D08-80A855A52F06}" name="Infrastructure " dataDxfId="399"/>
    <tableColumn id="3" xr3:uid="{1E3F7492-5D63-40D2-9D78-6EA91FE959F1}" name="Total " dataDxfId="398"/>
    <tableColumn id="4" xr3:uid="{6D06399F-F06B-46EF-AA72-1311D7B5123A}" name="Infrastructure share (%)" dataDxfId="397" dataCellStyle="Normal 2 2"/>
    <tableColumn id="5" xr3:uid="{9BA47127-D244-4790-9578-74816590BE72}" name="Infrastructure 2" dataDxfId="396"/>
    <tableColumn id="6" xr3:uid="{95DE28B3-ABD4-4109-A607-A1B07D8141DF}" name="Total 2" dataDxfId="395"/>
    <tableColumn id="7" xr3:uid="{B868F33B-4E49-46B4-A5F5-76DDC7AC4037}" name="Infrastructure share (%)2" dataDxfId="394" dataCellStyle="Normal 2 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75627FA-F844-40B0-B05C-9BC0E40FBB6B}" name="Table20" displayName="Table20" ref="A81:G92" totalsRowShown="0" headerRowDxfId="393" dataDxfId="391" headerRowBorderDxfId="392" tableBorderDxfId="390" headerRowCellStyle="Normal 2 2">
  <autoFilter ref="A81:G92" xr:uid="{075627FA-F844-40B0-B05C-9BC0E40FBB6B}"/>
  <tableColumns count="7">
    <tableColumn id="1" xr3:uid="{79034352-7D20-4F29-87AE-435D3A50FCC1}" name="Year" dataDxfId="389" dataCellStyle="Normal 2 2"/>
    <tableColumn id="2" xr3:uid="{D8E8DD20-227C-4907-A8A9-671E61146933}" name="Infrastructure" dataDxfId="388"/>
    <tableColumn id="3" xr3:uid="{F412EF43-E09C-46A6-92B5-F048B1D56E91}" name="Total" dataDxfId="387"/>
    <tableColumn id="4" xr3:uid="{154D844E-7F8A-4978-B3A5-CE76743E0392}" name="Infrastructure share (%)" dataDxfId="386" dataCellStyle="Normal 2 2"/>
    <tableColumn id="5" xr3:uid="{B0A501E5-B211-40CF-93A1-51CB24977971}" name="Infrastructure 2" dataDxfId="385"/>
    <tableColumn id="6" xr3:uid="{375D91D9-BC01-4038-9CD3-43B51CA1CD11}" name="Total 2" dataDxfId="384"/>
    <tableColumn id="7" xr3:uid="{6B5F6E43-E8F2-42CE-94D8-59902A048B44}" name="Infrastructure share (%)2" dataDxfId="383" dataCellStyle="Normal 2 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8BAEE6E-204E-45C5-BB50-0B3EEA5A6927}" name="Table21" displayName="Table21" ref="A66:G77" totalsRowShown="0" headerRowDxfId="382" dataDxfId="380" headerRowBorderDxfId="381" tableBorderDxfId="379" headerRowCellStyle="Normal 2 2" dataCellStyle="Normal 2 2">
  <autoFilter ref="A66:G77" xr:uid="{D8BAEE6E-204E-45C5-BB50-0B3EEA5A6927}"/>
  <tableColumns count="7">
    <tableColumn id="1" xr3:uid="{1476BE94-D3C7-4E4D-9608-778CE621A828}" name="Year" dataDxfId="378" dataCellStyle="Normal 2 2"/>
    <tableColumn id="2" xr3:uid="{27047FCA-1A27-4777-8BA1-C1DBAA23B4A3}" name="Infrastructure" dataDxfId="377" dataCellStyle="Normal 2 2"/>
    <tableColumn id="3" xr3:uid="{199F23EE-5E1D-4F95-9F06-2562D82CDA27}" name="Total" dataDxfId="376" dataCellStyle="Normal 2 2"/>
    <tableColumn id="4" xr3:uid="{ED39ACDA-F292-489E-B355-FF215FB8452C}" name="Infrastructure share (%)" dataDxfId="375" dataCellStyle="Normal 2 2"/>
    <tableColumn id="5" xr3:uid="{565E3EDB-BFC9-4E14-9D7A-8A23C95A0A3F}" name="Infrastructure 2" dataDxfId="374" dataCellStyle="Normal 2 2"/>
    <tableColumn id="6" xr3:uid="{B1EF18C0-FB0F-4376-84A1-2078B1F01C81}" name="Total 2" dataDxfId="373" dataCellStyle="Normal 2 2"/>
    <tableColumn id="7" xr3:uid="{9A244385-AFC9-4963-B7AC-7FEE28A02CBF}" name="Infrastructure share (%)2" dataDxfId="372" dataCellStyle="Normal 2 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51C0677-DF31-4EF3-8E40-AFE94D9CCDAF}" name="Table22" displayName="Table22" ref="A51:G62" totalsRowShown="0" headerRowDxfId="371" dataDxfId="369" headerRowBorderDxfId="370" tableBorderDxfId="368" headerRowCellStyle="Normal 2 2" dataCellStyle="Normal 2 2">
  <autoFilter ref="A51:G62" xr:uid="{451C0677-DF31-4EF3-8E40-AFE94D9CCDAF}"/>
  <tableColumns count="7">
    <tableColumn id="1" xr3:uid="{D47C9149-9D78-481F-BE99-AD89D30283EF}" name="Year" dataDxfId="367" dataCellStyle="Normal 2 2"/>
    <tableColumn id="2" xr3:uid="{50567806-289A-475D-8A9B-08B269AC3F9F}" name="Infrastructure" dataDxfId="366" dataCellStyle="Normal 2 2"/>
    <tableColumn id="3" xr3:uid="{7BDB554C-829E-42B2-B864-A8C116ED6376}" name="Total" dataDxfId="365" dataCellStyle="Normal 2 2"/>
    <tableColumn id="4" xr3:uid="{09997238-F9A4-4C59-B11D-0301AB70FFE1}" name="Infrastructure share (%)" dataDxfId="364" dataCellStyle="Normal 2 2"/>
    <tableColumn id="5" xr3:uid="{1166C8EF-70A5-451F-9D31-DF5861286605}" name="Infrastructure 2" dataDxfId="363" dataCellStyle="Normal 2 2"/>
    <tableColumn id="6" xr3:uid="{654254A6-71F0-45D5-B739-3E5375A9C763}" name="Total 2" dataDxfId="362" dataCellStyle="Normal 2 2"/>
    <tableColumn id="7" xr3:uid="{95AFA141-C83B-42AB-8DCA-5B611DA3824B}" name="Infrastructure share (%)2" dataDxfId="361" dataCellStyle="Normal 2 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5596346-F08B-4925-83E5-41F9BCFBBAA1}" name="Table23" displayName="Table23" ref="A36:G47" totalsRowShown="0" headerRowDxfId="360" dataDxfId="358" headerRowBorderDxfId="359" tableBorderDxfId="357" headerRowCellStyle="Normal 2 2" dataCellStyle="Normal 2 2">
  <autoFilter ref="A36:G47" xr:uid="{85596346-F08B-4925-83E5-41F9BCFBBAA1}"/>
  <tableColumns count="7">
    <tableColumn id="1" xr3:uid="{5DE1C36B-2D08-4D5E-BEBA-F6C92EB37699}" name="Year" dataDxfId="356" dataCellStyle="Normal 2 2"/>
    <tableColumn id="2" xr3:uid="{A433F719-E8D5-4E22-870B-B4D4A5A29193}" name="Infrastructure " dataDxfId="355" dataCellStyle="Normal 2 2"/>
    <tableColumn id="3" xr3:uid="{12148D92-E84E-4325-B723-27CB9ED23D71}" name="Total" dataDxfId="354" dataCellStyle="Normal 2 2"/>
    <tableColumn id="4" xr3:uid="{28EAD0E8-1985-407C-9F73-A3FF19BC3B98}" name="Infrastructure share (%)" dataDxfId="353" dataCellStyle="Normal 2 2"/>
    <tableColumn id="5" xr3:uid="{0DD4A292-9E2E-40FE-A31A-2098FAECAA14}" name="Infrastructure 2" dataDxfId="352" dataCellStyle="Normal 2 2"/>
    <tableColumn id="6" xr3:uid="{F1CCC8B1-0BEB-4CB7-A93D-07AA9B37C85C}" name="Total 2" dataDxfId="351" dataCellStyle="Normal 2 2"/>
    <tableColumn id="7" xr3:uid="{20E12A18-ABB7-4606-980A-2BCDDC725396}" name="Infrastructure share (%)2" dataDxfId="350" dataCellStyle="Normal 2 2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742EDA4-03C9-48B5-A150-B4D8AE7C9E9C}" name="Table24" displayName="Table24" ref="A21:G32" totalsRowShown="0" headerRowDxfId="349" dataDxfId="347" headerRowBorderDxfId="348" tableBorderDxfId="346" headerRowCellStyle="Normal 2 2" dataCellStyle="Normal 2 2">
  <autoFilter ref="A21:G32" xr:uid="{7742EDA4-03C9-48B5-A150-B4D8AE7C9E9C}"/>
  <tableColumns count="7">
    <tableColumn id="1" xr3:uid="{9C4AC512-0722-46BA-94FE-35A458F1673D}" name="Year" dataDxfId="345" dataCellStyle="Normal 2 2"/>
    <tableColumn id="2" xr3:uid="{E26B52CA-04E5-47B2-AE8D-AEE9FBE258D1}" name="Infrastructure" dataDxfId="344" dataCellStyle="Normal 2 2"/>
    <tableColumn id="3" xr3:uid="{6040D0E4-3B01-4E8C-8531-D63045C83BD4}" name="Total " dataDxfId="343" dataCellStyle="Normal 2 2"/>
    <tableColumn id="4" xr3:uid="{2E2A9AEA-5F9D-4D64-9091-43B2B0118CAB}" name="Infrastructure share (%)" dataDxfId="342" dataCellStyle="Normal 2 2"/>
    <tableColumn id="5" xr3:uid="{0532A549-EDF0-4992-A0EB-603A55C7AC10}" name="Infrastructure 2" dataDxfId="341" dataCellStyle="Normal 2 2"/>
    <tableColumn id="6" xr3:uid="{FB6A9C1C-0BE4-4361-A090-A052BB758818}" name="Total 2" dataDxfId="340" dataCellStyle="Normal 2 2"/>
    <tableColumn id="7" xr3:uid="{4311F205-A6AB-40C3-9CEA-2DF4DC53B959}" name="Infrastructure share (%)2" dataDxfId="339" dataCellStyle="Normal 2 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A6EDE84-BB0B-41BB-B060-8D154372ADCC}" name="Table1445" displayName="Table1445" ref="I6:O16" totalsRowShown="0" headerRowDxfId="338" dataDxfId="337" headerRowCellStyle="Normal 2 2" dataCellStyle="Normal 2 2">
  <autoFilter ref="I6:O16" xr:uid="{2A6EDE84-BB0B-41BB-B060-8D154372ADCC}"/>
  <tableColumns count="7">
    <tableColumn id="1" xr3:uid="{8F579EB0-987F-43C7-8851-BE2C1A1EDBE9}" name="Year" dataDxfId="336" dataCellStyle="Normal 2 2"/>
    <tableColumn id="2" xr3:uid="{1836A868-533F-408A-8F62-8FA5E9FC6719}" name="Infrastructure " dataDxfId="335" dataCellStyle="Normal 2 2">
      <calculatedColumnFormula>(Table14[[#This Row],[Infrastructure ]]-B6)/B6</calculatedColumnFormula>
    </tableColumn>
    <tableColumn id="3" xr3:uid="{74739893-31CE-48D6-BC8B-13CAD1E804A6}" name="Total" dataDxfId="334" dataCellStyle="Normal 2 2"/>
    <tableColumn id="4" xr3:uid="{10B74709-488B-4395-8280-9D7E83FE10FB}" name="Infrastructure share (%)" dataDxfId="333" dataCellStyle="Normal 2 2"/>
    <tableColumn id="5" xr3:uid="{BDBA9847-F620-42FE-837E-C9EDACED3BDE}" name="Infrastructure 2" dataDxfId="332" dataCellStyle="Normal 2 2"/>
    <tableColumn id="6" xr3:uid="{164E9CDC-DB22-408F-B546-62B5AE6C1AA5}" name="Total 2" dataDxfId="331" dataCellStyle="Normal 2 2"/>
    <tableColumn id="7" xr3:uid="{0EC9FA4E-947A-4993-9C76-C2B723DF5346}" name="Infrastructure share (%)2" dataDxfId="330" dataCellStyle="Normal 2 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36A6FAE-B600-4BB9-AE0C-8391E47C70BB}" name="Table1647" displayName="Table1647" ref="I132:O142" totalsRowShown="0" headerRowDxfId="329" dataDxfId="327" headerRowBorderDxfId="328" tableBorderDxfId="326" headerRowCellStyle="Normal 2 2">
  <autoFilter ref="I132:O142" xr:uid="{C36A6FAE-B600-4BB9-AE0C-8391E47C70BB}"/>
  <tableColumns count="7">
    <tableColumn id="1" xr3:uid="{74211EF2-C8EA-4277-9BAD-EEAEB1EC1877}" name="Year" dataDxfId="325" dataCellStyle="Normal 2 2"/>
    <tableColumn id="2" xr3:uid="{6962A65E-0D03-476E-9C91-ACEE40101FAC}" name="Infrastructure" dataDxfId="324">
      <calculatedColumnFormula>(Table16[[#This Row],[Infrastructure]]-B141)/B141</calculatedColumnFormula>
    </tableColumn>
    <tableColumn id="3" xr3:uid="{575BB5BC-43D3-4A26-BB92-D39D0BF833F2}" name="Total" dataDxfId="323"/>
    <tableColumn id="4" xr3:uid="{2204EB45-7DF9-49EC-894F-8227B66F955B}" name="Infrastructure share (%)" dataDxfId="322" dataCellStyle="Normal 2 2"/>
    <tableColumn id="5" xr3:uid="{069623AB-0477-4014-B7EF-0EFDA80BB1E1}" name="Infrastructure 2" dataDxfId="321"/>
    <tableColumn id="6" xr3:uid="{DCB53CC0-CA30-4C05-A099-EC37BFD006BE}" name="Total 2" dataDxfId="320"/>
    <tableColumn id="7" xr3:uid="{ED2C73EE-BEF8-43DC-8882-E8D1EF674C64}" name="Infrastructure share (%)2" dataDxfId="319" dataCellStyle="Normal 2 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1E2527D-B29F-459E-B96A-4F5785C012CB}" name="Table1748" displayName="Table1748" ref="I118:O128" totalsRowShown="0" headerRowDxfId="318" dataDxfId="316" headerRowBorderDxfId="317" tableBorderDxfId="315" headerRowCellStyle="Normal 2 2">
  <autoFilter ref="I118:O128" xr:uid="{01E2527D-B29F-459E-B96A-4F5785C012CB}"/>
  <tableColumns count="7">
    <tableColumn id="1" xr3:uid="{6B619E9A-56B3-4000-A036-379FC7DE646C}" name="Year" dataDxfId="314" dataCellStyle="Normal 2 2"/>
    <tableColumn id="2" xr3:uid="{54E6D456-8467-41C2-B5BB-AD91EEF74E23}" name="Infrastructure" dataDxfId="313">
      <calculatedColumnFormula>(Table17[[#This Row],[Infrastructure]]-B126)/B126</calculatedColumnFormula>
    </tableColumn>
    <tableColumn id="3" xr3:uid="{A6FB8551-D735-42AE-A6AF-4E78B084DBB8}" name="Total" dataDxfId="312"/>
    <tableColumn id="4" xr3:uid="{4932C6DA-D058-4C0D-9B33-C9FED12A2E32}" name="Infrastructure share (%)" dataDxfId="311" dataCellStyle="Normal 2 2"/>
    <tableColumn id="5" xr3:uid="{F0915176-5282-4F81-8D85-93E95AA8A17A}" name="Infrastructure 2" dataDxfId="310"/>
    <tableColumn id="6" xr3:uid="{1BEC1D58-4FF7-4DE5-B28E-95D51FE2AACA}" name="Total 2" dataDxfId="309"/>
    <tableColumn id="7" xr3:uid="{744905C8-1A4C-429C-B3C9-97D21381E1A9}" name="Infrastructure share (%)2" dataDxfId="308" dataCellStyle="Normal 2 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ED30912-6FD2-492F-BCFA-2A111F55750F}" name="Table1849" displayName="Table1849" ref="I104:O114" totalsRowShown="0" headerRowDxfId="307" dataDxfId="305" headerRowBorderDxfId="306" tableBorderDxfId="304" headerRowCellStyle="Normal 2 2">
  <autoFilter ref="I104:O114" xr:uid="{0ED30912-6FD2-492F-BCFA-2A111F55750F}"/>
  <tableColumns count="7">
    <tableColumn id="1" xr3:uid="{95D65A5A-09DE-4B8F-A1D2-C255E7D34F9B}" name="Year" dataDxfId="303" dataCellStyle="Normal 2 2"/>
    <tableColumn id="2" xr3:uid="{48F90BB6-89F2-4E0D-9933-C78FC2925FF3}" name="Infrastructure" dataDxfId="302">
      <calculatedColumnFormula>(Table18[[#This Row],[Infrastructure]]-B111)/B111</calculatedColumnFormula>
    </tableColumn>
    <tableColumn id="3" xr3:uid="{64A6FA8F-EA8D-40B8-B9A3-1BBFCA6CDC00}" name="Total" dataDxfId="301"/>
    <tableColumn id="4" xr3:uid="{9EADCBAB-53D0-4913-8F34-74D728A3D163}" name="Infrastructure share (%)" dataDxfId="300" dataCellStyle="Normal 2 2"/>
    <tableColumn id="5" xr3:uid="{3D62664B-FF51-4967-B8F6-11055FA7B511}" name="Infrastructure 2" dataDxfId="299"/>
    <tableColumn id="6" xr3:uid="{3834E895-9964-4EF8-889A-8F696E33C64A}" name="Total 2" dataDxfId="298"/>
    <tableColumn id="7" xr3:uid="{4E7D2C66-DE8B-463A-B2F5-D400013D254A}" name="Infrastructure share (%)2" dataDxfId="297" dataCellStyle="Normal 2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09A383D-6286-470D-9EBC-E0F445EC21B8}" name="Table11" displayName="Table11" ref="A23:O34" totalsRowShown="0" headerRowDxfId="502" dataDxfId="501">
  <autoFilter ref="A23:O34" xr:uid="{209A383D-6286-470D-9EBC-E0F445EC21B8}"/>
  <tableColumns count="15">
    <tableColumn id="1" xr3:uid="{66971C31-2941-4FF4-B558-B25DD7292176}" name="Infrastructure investment type" dataDxfId="500"/>
    <tableColumn id="3" xr3:uid="{F6A21F19-9F7E-4D48-89CB-E3984B05D252}" name="2007" dataDxfId="499"/>
    <tableColumn id="4" xr3:uid="{ABFBE291-221E-42E1-B017-79341544E585}" name="2008" dataDxfId="498"/>
    <tableColumn id="5" xr3:uid="{A53B35E1-9A02-4559-BBE2-8413B565586F}" name="2009" dataDxfId="497"/>
    <tableColumn id="6" xr3:uid="{B469B69F-2B55-4F35-9B1E-4668D68E0833}" name="2010" dataDxfId="496"/>
    <tableColumn id="7" xr3:uid="{E51939E1-84E4-42F1-BE33-8C07D116B1BF}" name="2011" dataDxfId="495"/>
    <tableColumn id="8" xr3:uid="{C40EC595-5D21-40A8-AADA-68C4FF21738B}" name="2012" dataDxfId="494"/>
    <tableColumn id="9" xr3:uid="{6E3B8EB8-B3A5-453B-B979-F55780976C09}" name="2013" dataDxfId="493"/>
    <tableColumn id="10" xr3:uid="{EE0A212D-ED04-4427-87B0-C31693FFFDDC}" name="2014" dataDxfId="492"/>
    <tableColumn id="11" xr3:uid="{E52DF228-50BF-4E2B-BB77-D49D7293A0F8}" name="2015" dataDxfId="491"/>
    <tableColumn id="12" xr3:uid="{5BE6C448-2E12-4A9E-92B7-4B5CD0998BBB}" name="2016" dataDxfId="490"/>
    <tableColumn id="13" xr3:uid="{C3BB48D8-23F9-4973-A668-90AC57E39820}" name="2017" dataDxfId="489"/>
    <tableColumn id="14" xr3:uid="{CAD1146A-7A36-46A1-B6BA-170EFDB4AEEC}" name="2018" dataDxfId="488"/>
    <tableColumn id="15" xr3:uid="{BE11DC1C-2865-41D2-BCB6-57831F7DE163}" name="2019" dataDxfId="487"/>
    <tableColumn id="16" xr3:uid="{3E9475A3-5224-4D29-8350-7047586D0D45}" name="2020" dataDxfId="486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818B41E-56F1-47B8-856D-75AF4FD5015D}" name="Table1950" displayName="Table1950" ref="I90:O100" totalsRowShown="0" headerRowDxfId="296" dataDxfId="294" headerRowBorderDxfId="295" tableBorderDxfId="293" headerRowCellStyle="Normal 2 2">
  <autoFilter ref="I90:O100" xr:uid="{3818B41E-56F1-47B8-856D-75AF4FD5015D}"/>
  <tableColumns count="7">
    <tableColumn id="1" xr3:uid="{450E8A5F-07E8-45E5-A6EF-E574A3E76011}" name="Year" dataDxfId="292" dataCellStyle="Normal 2 2"/>
    <tableColumn id="2" xr3:uid="{DCFE203A-E5D4-445F-9B82-805695C85924}" name="Infrastructure " dataDxfId="291">
      <calculatedColumnFormula>(Table19[[#This Row],[Infrastructure ]]-B96)/B96</calculatedColumnFormula>
    </tableColumn>
    <tableColumn id="3" xr3:uid="{68A72972-3020-4142-B36B-6EBB63F3025D}" name="Total " dataDxfId="290"/>
    <tableColumn id="4" xr3:uid="{1FCD90DB-4B2A-406C-BDCD-51B9F71DFB56}" name="Infrastructure share (%)" dataDxfId="289" dataCellStyle="Normal 2 2"/>
    <tableColumn id="5" xr3:uid="{47888D75-BC6B-4DC6-AB31-7B0357E49C6E}" name="Infrastructure 2" dataDxfId="288"/>
    <tableColumn id="6" xr3:uid="{0A55CB46-E30C-491F-8A30-1CE0CFE6E664}" name="Total 2" dataDxfId="287"/>
    <tableColumn id="7" xr3:uid="{B5C55DF0-E34D-49FD-B9D8-8752E175A07D}" name="Infrastructure share (%)2" dataDxfId="286" dataCellStyle="Normal 2 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13EAC46-8220-4610-800B-D26B420503D7}" name="Table2051" displayName="Table2051" ref="I76:O86" totalsRowShown="0" headerRowDxfId="285" dataDxfId="283" headerRowBorderDxfId="284" tableBorderDxfId="282" headerRowCellStyle="Normal 2 2">
  <autoFilter ref="I76:O86" xr:uid="{C13EAC46-8220-4610-800B-D26B420503D7}"/>
  <tableColumns count="7">
    <tableColumn id="1" xr3:uid="{0CA9BB5E-5AAB-4C4D-AB93-9F68C7A5FA1C}" name="Year" dataDxfId="281" dataCellStyle="Normal 2 2"/>
    <tableColumn id="2" xr3:uid="{894AC5FF-A88E-4817-8196-9D13CAC1ED8A}" name="Infrastructure" dataDxfId="280">
      <calculatedColumnFormula>(Table20[[#This Row],[Infrastructure]]-B81)/B81</calculatedColumnFormula>
    </tableColumn>
    <tableColumn id="3" xr3:uid="{880C2B59-69EC-49F1-A2E0-8E9ED9814D4B}" name="Total" dataDxfId="279"/>
    <tableColumn id="4" xr3:uid="{BF000ACD-4798-4B8E-9696-76EC31BEB032}" name="Infrastructure share (%)" dataDxfId="278" dataCellStyle="Normal 2 2"/>
    <tableColumn id="5" xr3:uid="{B21E10D0-0DC4-4A5C-BC2C-B4B864417851}" name="Infrastructure 2" dataDxfId="277"/>
    <tableColumn id="6" xr3:uid="{41A340CE-8162-46AD-AF76-32AF2AE0662B}" name="Total 2" dataDxfId="276"/>
    <tableColumn id="7" xr3:uid="{363FD5BA-7584-4A5F-AED5-0BD44F1B6521}" name="Infrastructure share (%)2" dataDxfId="275" dataCellStyle="Normal 2 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F652203-9235-4A27-9AAC-0F2CF76226E5}" name="Table2152" displayName="Table2152" ref="I62:O72" totalsRowShown="0" headerRowDxfId="274" dataDxfId="272" headerRowBorderDxfId="273" tableBorderDxfId="271" headerRowCellStyle="Normal 2 2" dataCellStyle="Normal 2 2">
  <autoFilter ref="I62:O72" xr:uid="{CF652203-9235-4A27-9AAC-0F2CF76226E5}"/>
  <tableColumns count="7">
    <tableColumn id="1" xr3:uid="{002A0FA5-F113-4DF5-BAE0-C85A91E2C58F}" name="Year" dataDxfId="270" dataCellStyle="Normal 2 2"/>
    <tableColumn id="2" xr3:uid="{9F46E9CF-4C5C-47A4-9DE9-5CD400CD95C6}" name="Infrastructure" dataDxfId="269" dataCellStyle="Normal 2 2">
      <calculatedColumnFormula>(Table21[[#This Row],[Infrastructure]]-B66)/B66</calculatedColumnFormula>
    </tableColumn>
    <tableColumn id="3" xr3:uid="{BCBDFF71-92E0-4D96-8E9C-A9D6D167EFD4}" name="Total" dataDxfId="268" dataCellStyle="Normal 2 2"/>
    <tableColumn id="4" xr3:uid="{B8E9C457-5E01-43A6-8FE8-6223D0D000D0}" name="Infrastructure share (%)" dataDxfId="267" dataCellStyle="Normal 2 2"/>
    <tableColumn id="5" xr3:uid="{8371150B-34BA-4F2F-BB87-3D1C4B1A7DFB}" name="Infrastructure 2" dataDxfId="266" dataCellStyle="Normal 2 2"/>
    <tableColumn id="6" xr3:uid="{1BC3CF4B-F73C-4FA3-B944-A4C76BE454FA}" name="Total 2" dataDxfId="265" dataCellStyle="Normal 2 2"/>
    <tableColumn id="7" xr3:uid="{AED4E048-D65A-4A89-8939-3845F20B21FA}" name="Infrastructure share (%)2" dataDxfId="264" dataCellStyle="Normal 2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5975079-F857-4496-9C47-2C2DE0AE958E}" name="Table2253" displayName="Table2253" ref="I48:O58" totalsRowShown="0" headerRowDxfId="263" dataDxfId="261" headerRowBorderDxfId="262" tableBorderDxfId="260" headerRowCellStyle="Normal 2 2" dataCellStyle="Normal 2 2">
  <autoFilter ref="I48:O58" xr:uid="{C5975079-F857-4496-9C47-2C2DE0AE958E}"/>
  <tableColumns count="7">
    <tableColumn id="1" xr3:uid="{4B22F6F4-EB09-459D-B939-3FA67E2B3432}" name="Year" dataDxfId="259" dataCellStyle="Normal 2 2"/>
    <tableColumn id="2" xr3:uid="{45DBF788-0AB3-4359-A14A-03268EAA2B4F}" name="Infrastructure" dataDxfId="258" dataCellStyle="Normal 2 2">
      <calculatedColumnFormula>(Table22[[#This Row],[Infrastructure]]-B51)/B51</calculatedColumnFormula>
    </tableColumn>
    <tableColumn id="3" xr3:uid="{190558E5-E5F7-4427-BF88-90078E20AAA3}" name="Total" dataDxfId="257" dataCellStyle="Normal 2 2"/>
    <tableColumn id="4" xr3:uid="{2812E506-F96A-45E1-943A-4ED4CCBA2138}" name="Infrastructure share (%)" dataDxfId="256" dataCellStyle="Normal 2 2"/>
    <tableColumn id="5" xr3:uid="{925C7216-32AA-4B5B-99CC-80D4DA6FA480}" name="Infrastructure 2" dataDxfId="255" dataCellStyle="Normal 2 2"/>
    <tableColumn id="6" xr3:uid="{11ECC278-3041-4A96-A2FA-73B1CB5C49CC}" name="Total 2" dataDxfId="254" dataCellStyle="Normal 2 2"/>
    <tableColumn id="7" xr3:uid="{23B014BE-E500-4159-80DE-065648DD2DBA}" name="Infrastructure share (%)2" dataDxfId="253" dataCellStyle="Normal 2 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99991D1-9A37-491E-9537-853BE854CC29}" name="Table2354" displayName="Table2354" ref="I34:O44" totalsRowShown="0" headerRowDxfId="252" dataDxfId="250" headerRowBorderDxfId="251" tableBorderDxfId="249" headerRowCellStyle="Normal 2 2" dataCellStyle="Normal 2 2">
  <autoFilter ref="I34:O44" xr:uid="{299991D1-9A37-491E-9537-853BE854CC29}"/>
  <tableColumns count="7">
    <tableColumn id="1" xr3:uid="{B6132F8C-4FC3-4ACA-A758-B97746ECE8BE}" name="Year" dataDxfId="248" dataCellStyle="Normal 2 2"/>
    <tableColumn id="2" xr3:uid="{8C92B6D4-C35F-4B49-9EA0-352050522547}" name="Infrastructure " dataDxfId="247" dataCellStyle="Normal 2 2">
      <calculatedColumnFormula>(Table23[[#This Row],[Infrastructure ]]-B36)/B36</calculatedColumnFormula>
    </tableColumn>
    <tableColumn id="3" xr3:uid="{CC1DDBDC-18B2-4B1F-823C-6A7B23ABD37F}" name="Total" dataDxfId="246" dataCellStyle="Normal 2 2"/>
    <tableColumn id="4" xr3:uid="{B6EC52D9-F262-4AF4-AC34-0C5C8AA2A569}" name="Infrastructure share (%)" dataDxfId="245" dataCellStyle="Normal 2 2"/>
    <tableColumn id="5" xr3:uid="{4D597A38-4376-45A5-B71D-9B04F99AA1BF}" name="Infrastructure 2" dataDxfId="244" dataCellStyle="Normal 2 2"/>
    <tableColumn id="6" xr3:uid="{EAFC3AED-B4C2-4B5A-B0C2-B02B4B2FC82B}" name="Total 2" dataDxfId="243" dataCellStyle="Normal 2 2"/>
    <tableColumn id="7" xr3:uid="{F312296A-2D94-4A2A-AECA-57127436C337}" name="Infrastructure share (%)2" dataDxfId="242" dataCellStyle="Normal 2 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D7164DC-9FDE-48BB-8045-35D8B368401E}" name="Table2455" displayName="Table2455" ref="I20:O30" totalsRowShown="0" headerRowDxfId="241" dataDxfId="239" headerRowBorderDxfId="240" tableBorderDxfId="238" headerRowCellStyle="Normal 2 2" dataCellStyle="Normal 2 2">
  <autoFilter ref="I20:O30" xr:uid="{FD7164DC-9FDE-48BB-8045-35D8B368401E}"/>
  <tableColumns count="7">
    <tableColumn id="1" xr3:uid="{35EE43EC-8C0A-4EBD-9034-895088B985BD}" name="Year" dataDxfId="237" dataCellStyle="Normal 2 2"/>
    <tableColumn id="2" xr3:uid="{F74A9E5F-1E7F-4586-B045-E80555A0E9FA}" name="Infrastructure" dataDxfId="236">
      <calculatedColumnFormula>(Table24[[#This Row],[Infrastructure]]-B21)/B21</calculatedColumnFormula>
    </tableColumn>
    <tableColumn id="3" xr3:uid="{E26F9056-09D2-4049-91E4-2B558137ED3C}" name="Total " dataDxfId="235"/>
    <tableColumn id="4" xr3:uid="{35D8AB7B-CE18-408A-AACD-19508BFEBBC0}" name="Infrastructure share (%)" dataDxfId="234"/>
    <tableColumn id="5" xr3:uid="{4B2C4A59-0773-4D97-97CC-8663A67A6A22}" name="Infrastructure 2" dataDxfId="233"/>
    <tableColumn id="6" xr3:uid="{4D3880A9-2070-4D90-B7C6-28C7E9A76022}" name="Total 2" dataDxfId="232"/>
    <tableColumn id="7" xr3:uid="{86A3FBCA-4541-4B29-A515-0A243383C6C9}" name="Infrastructure share (%)2" dataDxfId="231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37EC132-8770-4FC6-ADAF-6F32DC0C4C70}" name="Table1546" displayName="Table1546" ref="I146:O156" totalsRowShown="0" headerRowDxfId="230" dataDxfId="228" headerRowBorderDxfId="229" tableBorderDxfId="227" headerRowCellStyle="Normal 2 2">
  <autoFilter ref="I146:O156" xr:uid="{837EC132-8770-4FC6-ADAF-6F32DC0C4C70}"/>
  <tableColumns count="7">
    <tableColumn id="1" xr3:uid="{FF368F64-9D95-4A9C-A365-5F8F94175CD7}" name="Year" dataDxfId="226" dataCellStyle="Normal 2 2"/>
    <tableColumn id="2" xr3:uid="{048F646B-58B4-4692-8A42-32F4BD438AF7}" name="Infrastructure" dataDxfId="225">
      <calculatedColumnFormula>(Table15[[#This Row],[Infrastructure]]-B156)/B156</calculatedColumnFormula>
    </tableColumn>
    <tableColumn id="3" xr3:uid="{8E9BAB58-90DF-46FB-93DA-43C031B920C7}" name="Total " dataDxfId="224"/>
    <tableColumn id="4" xr3:uid="{2F9F26AD-E9A0-492D-8AD5-27558E3133C7}" name="Infrastructure share (%)" dataDxfId="223" dataCellStyle="Normal 2 2"/>
    <tableColumn id="5" xr3:uid="{17640E51-8EBB-44EC-8660-A498006AAF5F}" name="Infrastructure 2" dataDxfId="222"/>
    <tableColumn id="6" xr3:uid="{9672A303-EDFE-41A7-B0B1-17977F599B4E}" name="Total 2" dataDxfId="221"/>
    <tableColumn id="7" xr3:uid="{2FFBC466-B6B0-4E38-8DE3-147D8ADA228C}" name="Infrastructure share (%)2" dataDxfId="220" dataCellStyle="Normal 2 2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2FB787-22DC-4AA1-A0B0-D4D61BE65DE3}" name="Table3" displayName="Table3" ref="A5:Y13" totalsRowShown="0" headerRowDxfId="219" dataDxfId="217" headerRowBorderDxfId="218" tableBorderDxfId="216">
  <autoFilter ref="A5:Y13" xr:uid="{682FB787-22DC-4AA1-A0B0-D4D61BE65DE3}"/>
  <tableColumns count="25">
    <tableColumn id="1" xr3:uid="{DECC2AF3-1D2D-411E-A6CE-83EAE57B4870}" name="Industry group [note 1]" dataDxfId="215"/>
    <tableColumn id="2" xr3:uid="{00845B00-10E8-4B37-B5A6-41BFE1350B1E}" name="1997" dataDxfId="214"/>
    <tableColumn id="3" xr3:uid="{A03392E5-0723-4559-8A44-778E589E5574}" name="1998" dataDxfId="213"/>
    <tableColumn id="4" xr3:uid="{4EF49197-E161-4A93-A21C-0CC6FF9475E2}" name="1999" dataDxfId="212"/>
    <tableColumn id="5" xr3:uid="{12973E39-2B95-4D38-83E7-8B9C7EF5E19F}" name="2000" dataDxfId="211"/>
    <tableColumn id="6" xr3:uid="{BD465997-2C76-4727-90D1-73F4519523B9}" name="2001" dataDxfId="210"/>
    <tableColumn id="7" xr3:uid="{9C30700A-E8F9-4305-A6DB-60A805320E3E}" name="2002" dataDxfId="209"/>
    <tableColumn id="8" xr3:uid="{63E0C82C-D341-4681-B560-C9F68ABB6B30}" name="2003" dataDxfId="208"/>
    <tableColumn id="9" xr3:uid="{CE73587B-72B6-4D93-A06F-E72AF072A1A8}" name="2004" dataDxfId="207"/>
    <tableColumn id="10" xr3:uid="{DB0F85EE-B53C-4BE2-9B47-7668AAA5FD22}" name="2005" dataDxfId="206"/>
    <tableColumn id="11" xr3:uid="{E9C8F543-951F-4134-9A51-A846F07459B6}" name="2006" dataDxfId="205"/>
    <tableColumn id="12" xr3:uid="{F6AF8524-0F98-4005-A331-FD24F3C71648}" name="2007" dataDxfId="204"/>
    <tableColumn id="13" xr3:uid="{A8486ADD-AC90-4E5D-9BA6-D121F5B99342}" name="2008" dataDxfId="203"/>
    <tableColumn id="14" xr3:uid="{E98C3DAF-C592-4F0A-9734-6D73D3B5810B}" name="2009" dataDxfId="202"/>
    <tableColumn id="15" xr3:uid="{38C6CB1A-3E87-4411-9A24-AC4B53979A54}" name="2010" dataDxfId="201"/>
    <tableColumn id="16" xr3:uid="{C4D623B9-6732-44BE-9A45-135B305789E0}" name="2011" dataDxfId="200"/>
    <tableColumn id="17" xr3:uid="{5DF6843A-F470-411D-83A6-A42695DCA14F}" name="2012" dataDxfId="199"/>
    <tableColumn id="18" xr3:uid="{28CE8392-9C7E-4C96-91B7-563590679CC0}" name="2013" dataDxfId="198"/>
    <tableColumn id="19" xr3:uid="{D65517EB-9276-4640-9C41-93EAAF7AB97C}" name="2014" dataDxfId="197"/>
    <tableColumn id="20" xr3:uid="{049E4333-319E-491A-8F29-50BF42D243D7}" name="2015" dataDxfId="196"/>
    <tableColumn id="21" xr3:uid="{CA93FBE7-F572-4560-BAED-019E90A20C28}" name="2016" dataDxfId="195"/>
    <tableColumn id="22" xr3:uid="{2E6290C5-1373-414E-ADD1-51C7801B0B22}" name="2017" dataDxfId="194"/>
    <tableColumn id="23" xr3:uid="{9C9C9D19-A00A-4197-8927-9A8C1A155580}" name="2018" dataDxfId="193"/>
    <tableColumn id="24" xr3:uid="{569D2141-DCE0-4C0A-B9D3-21DFBF658C65}" name="2019" dataDxfId="192"/>
    <tableColumn id="25" xr3:uid="{60FBAC8F-9BBA-4831-8AEE-6145300D488E}" name="2020" dataDxfId="191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CA80D4-36C3-460A-80E1-A49F382170F8}" name="Table4" displayName="Table4" ref="A16:Y24" totalsRowShown="0" headerRowDxfId="190" dataDxfId="188" headerRowBorderDxfId="189" tableBorderDxfId="187" dataCellStyle="Comma">
  <autoFilter ref="A16:Y24" xr:uid="{44CA80D4-36C3-460A-80E1-A49F382170F8}"/>
  <tableColumns count="25">
    <tableColumn id="1" xr3:uid="{5691D4A0-8E90-4D9A-81C2-2332A2414341}" name="Industry group [note 1]" dataDxfId="186"/>
    <tableColumn id="2" xr3:uid="{7B869FB4-9CA1-47F0-A81C-452B6ACF20F5}" name="1997" dataDxfId="185" dataCellStyle="Comma"/>
    <tableColumn id="3" xr3:uid="{2B1AC104-12D4-480F-9DC8-F5FEFCACFAEA}" name="1998" dataDxfId="184" dataCellStyle="Comma"/>
    <tableColumn id="4" xr3:uid="{E51D866C-FA38-48DE-A5E4-D55FCB5CBEB7}" name="1999" dataDxfId="183" dataCellStyle="Comma"/>
    <tableColumn id="5" xr3:uid="{876663B3-0CBD-4C45-B9CA-7D6AAFC00C57}" name="2000" dataDxfId="182" dataCellStyle="Comma"/>
    <tableColumn id="6" xr3:uid="{493FD183-0FDD-4298-BF10-21232A9B99B5}" name="2001" dataDxfId="181" dataCellStyle="Comma"/>
    <tableColumn id="7" xr3:uid="{D8A793E7-725A-4829-BEBC-CE2EED0F3870}" name="2002" dataDxfId="180" dataCellStyle="Comma"/>
    <tableColumn id="8" xr3:uid="{F7C87969-E720-4672-94C4-9333FA572DAF}" name="2003" dataDxfId="179" dataCellStyle="Comma"/>
    <tableColumn id="9" xr3:uid="{F5F7C3E5-231E-49F2-902B-72FB85829F22}" name="2004" dataDxfId="178" dataCellStyle="Comma"/>
    <tableColumn id="10" xr3:uid="{3FAA8517-EB7B-41E9-891D-0E4723491D5D}" name="2005" dataDxfId="177" dataCellStyle="Comma"/>
    <tableColumn id="11" xr3:uid="{6756B0D4-BEA5-4F2A-9E94-D1A50118B5EF}" name="2006" dataDxfId="176" dataCellStyle="Comma"/>
    <tableColumn id="12" xr3:uid="{6CF410EA-A88D-439A-8057-07AF39D7A53E}" name="2007" dataDxfId="175" dataCellStyle="Comma"/>
    <tableColumn id="13" xr3:uid="{6671D497-1C69-439F-8A78-7B73A0A479A3}" name="2008" dataDxfId="174" dataCellStyle="Comma"/>
    <tableColumn id="14" xr3:uid="{A4E9507D-FC6E-4985-809E-EDF9EC246EDA}" name="2009" dataDxfId="173" dataCellStyle="Comma"/>
    <tableColumn id="15" xr3:uid="{CBD6684C-6382-4DE8-8B52-D24F469862CC}" name="2010" dataDxfId="172" dataCellStyle="Comma"/>
    <tableColumn id="16" xr3:uid="{C093866E-A799-4736-826A-22263BE74F97}" name="2011" dataDxfId="171" dataCellStyle="Comma"/>
    <tableColumn id="17" xr3:uid="{13A92844-AEF8-482B-A5A1-19E08FB0B454}" name="2012" dataDxfId="170" dataCellStyle="Comma"/>
    <tableColumn id="18" xr3:uid="{0FACE403-9BAE-4D34-8518-7136EA3F8C07}" name="2013" dataDxfId="169" dataCellStyle="Comma"/>
    <tableColumn id="19" xr3:uid="{21870D1E-8364-4334-91D3-4AA7052B1ACE}" name="2014" dataDxfId="168" dataCellStyle="Comma"/>
    <tableColumn id="20" xr3:uid="{4DDD7E48-9C09-4996-8488-7906DF5A2674}" name="2015" dataDxfId="167" dataCellStyle="Comma"/>
    <tableColumn id="21" xr3:uid="{F4A63471-EF9A-4239-A591-FBC09EC50B7B}" name="2016" dataDxfId="166" dataCellStyle="Comma"/>
    <tableColumn id="22" xr3:uid="{2518B2AC-F04F-4A36-A74A-39CE51DE6AB9}" name="2017" dataDxfId="165" dataCellStyle="Comma"/>
    <tableColumn id="23" xr3:uid="{2A0D5DE1-76EE-495D-AB6E-6A598D07A1E4}" name="2018" dataDxfId="164" dataCellStyle="Comma"/>
    <tableColumn id="24" xr3:uid="{C3922353-362D-410E-BF1B-ABCDE3F80C2C}" name="2019" dataDxfId="163" dataCellStyle="Comma"/>
    <tableColumn id="25" xr3:uid="{D44650E6-FC35-4FAE-8C89-A615BF187DF6}" name="2020" dataDxfId="162" dataCellStyle="Comma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A4C3D2-6F9B-4A0F-9A4C-C90E9FE579A0}" name="Table8" displayName="Table8" ref="A41:X49" totalsRowShown="0" headerRowDxfId="161" dataDxfId="160">
  <autoFilter ref="A41:X49" xr:uid="{6CA4C3D2-6F9B-4A0F-9A4C-C90E9FE579A0}"/>
  <tableColumns count="24">
    <tableColumn id="1" xr3:uid="{8687159A-804E-49E6-8D1A-E45CBBDF903D}" name="Industry group [note 1]" dataDxfId="159"/>
    <tableColumn id="2" xr3:uid="{22946254-3386-481A-B04B-8C9839917D6D}" name="1998" dataDxfId="158"/>
    <tableColumn id="3" xr3:uid="{ABF3A259-ABDC-4099-B724-504D16830996}" name="1999" dataDxfId="157"/>
    <tableColumn id="4" xr3:uid="{AC8A0939-ECFE-4BD2-BE2E-334565155E85}" name="2000" dataDxfId="156"/>
    <tableColumn id="5" xr3:uid="{71EA2E14-82F1-4E46-9E6C-3F7DAA16F9BA}" name="2001" dataDxfId="155"/>
    <tableColumn id="6" xr3:uid="{CCDED585-C572-4F96-B749-212017780818}" name="2002" dataDxfId="154"/>
    <tableColumn id="7" xr3:uid="{44E93019-98B9-4174-8477-DD2FA320F6AE}" name="2003" dataDxfId="153"/>
    <tableColumn id="8" xr3:uid="{921A8DC4-B58D-4029-9919-FFF8308D2957}" name="2004" dataDxfId="152"/>
    <tableColumn id="9" xr3:uid="{A3D19600-2E5F-49D7-997E-CE3EA7C11841}" name="2005" dataDxfId="151"/>
    <tableColumn id="10" xr3:uid="{DF087790-3D47-48BF-BDBA-4A35920EB238}" name="2006" dataDxfId="150"/>
    <tableColumn id="11" xr3:uid="{1D5C6F44-B79A-4C16-8D52-BECBBFAE09EE}" name="2007" dataDxfId="149"/>
    <tableColumn id="12" xr3:uid="{695FA122-E1CA-4158-90C9-DA4B1C40B037}" name="2008" dataDxfId="148"/>
    <tableColumn id="13" xr3:uid="{316050FF-2365-4AF4-9421-C2C93F03A239}" name="2009" dataDxfId="147"/>
    <tableColumn id="14" xr3:uid="{14136410-EB3F-4FBB-881B-461519EA8C43}" name="2010" dataDxfId="146"/>
    <tableColumn id="15" xr3:uid="{60A433F6-6174-439C-AB2E-3A7CBDDBB1EF}" name="2011" dataDxfId="145"/>
    <tableColumn id="16" xr3:uid="{39827A26-E64C-4EEA-A894-1E8A9DF36959}" name="2012" dataDxfId="144"/>
    <tableColumn id="17" xr3:uid="{4EDA75B4-ABFA-484D-9853-8A98D6B69B64}" name="2013" dataDxfId="143"/>
    <tableColumn id="18" xr3:uid="{AF4A8F20-0E4C-4503-B48F-AA4A1A24F68A}" name="2014" dataDxfId="142"/>
    <tableColumn id="19" xr3:uid="{52B4DD39-6781-44AB-AACC-0FFB941C854A}" name="2015" dataDxfId="141"/>
    <tableColumn id="20" xr3:uid="{B661AACE-571F-4D84-BB3D-EAD810277C8D}" name="2016" dataDxfId="140"/>
    <tableColumn id="21" xr3:uid="{5D0E6105-F275-4F36-9110-EE751B44B099}" name="2017" dataDxfId="139"/>
    <tableColumn id="22" xr3:uid="{5FA8E84B-DF4E-48C3-A355-7399DAC1FFFE}" name="2018" dataDxfId="138"/>
    <tableColumn id="23" xr3:uid="{A3760A7C-6A80-4438-ACA7-3033ABC24D5C}" name="2019" dataDxfId="137"/>
    <tableColumn id="24" xr3:uid="{B599C27E-D615-48A4-968A-D6EE5A63A23C}" name="2020" dataDxfId="1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132B97-F7A1-4FD1-8099-2B74A8544832}" name="Table2" displayName="Table2" ref="A4:L15" totalsRowShown="0" headerRowDxfId="485" dataDxfId="484" tableBorderDxfId="483">
  <autoFilter ref="A4:L15" xr:uid="{E1132B97-F7A1-4FD1-8099-2B74A8544832}"/>
  <tableColumns count="12">
    <tableColumn id="1" xr3:uid="{142FDDFD-0734-42AE-9E91-DB9EDC02BB21}" name="Type of work" dataDxfId="482"/>
    <tableColumn id="2" xr3:uid="{CC99B78B-8026-47BA-9959-A9C6604E264B}" name="2010" dataDxfId="481"/>
    <tableColumn id="3" xr3:uid="{395EA3DB-21DC-43B3-8F02-2ED7D0BA3F1C}" name="2011" dataDxfId="480"/>
    <tableColumn id="4" xr3:uid="{416524FD-D872-4FD2-AAB7-EFDF1FB697FE}" name="2012" dataDxfId="479"/>
    <tableColumn id="5" xr3:uid="{1859DA87-8D1C-4DBC-A28B-DE161E79EAD7}" name="2013" dataDxfId="478"/>
    <tableColumn id="6" xr3:uid="{7B4087E0-73D2-4DA9-8C3D-3795C5AD6829}" name="2014" dataDxfId="477"/>
    <tableColumn id="7" xr3:uid="{445DBCBF-3F59-4B9B-9553-1F50179E4C7C}" name="2015" dataDxfId="476"/>
    <tableColumn id="8" xr3:uid="{0DE04945-5BF0-49F8-A835-3DCB2DE37A15}" name="2016" dataDxfId="475"/>
    <tableColumn id="9" xr3:uid="{8A374F45-6929-48F5-AF27-B35DBF7218D2}" name="2017" dataDxfId="474"/>
    <tableColumn id="10" xr3:uid="{F0B11A05-2FD1-4C4C-B565-FBDD5F0F0EF4}" name="2018" dataDxfId="473"/>
    <tableColumn id="11" xr3:uid="{316F7F92-4DCD-4588-87D5-D653D119958D}" name="2019" dataDxfId="472"/>
    <tableColumn id="12" xr3:uid="{916CD011-8499-44A0-8966-68C6704B3DBA}" name="2020" dataDxfId="471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0E38311-02A1-4849-BD66-D521753801A9}" name="Table833" displayName="Table833" ref="A30:X38" totalsRowShown="0" headerRowDxfId="135" dataDxfId="134">
  <autoFilter ref="A30:X38" xr:uid="{40E38311-02A1-4849-BD66-D521753801A9}"/>
  <tableColumns count="24">
    <tableColumn id="1" xr3:uid="{DD790A48-006D-4D4C-8A32-0AA6EE429785}" name="Industry group [note 1]" dataDxfId="133"/>
    <tableColumn id="2" xr3:uid="{580E63C3-00D5-438E-B2D7-6D203BF7CEB1}" name="1998" dataDxfId="132">
      <calculatedColumnFormula>(C6-B6)/B6</calculatedColumnFormula>
    </tableColumn>
    <tableColumn id="3" xr3:uid="{C894368D-7743-40B9-9792-EDBF9BC1C75D}" name="1999" dataDxfId="131">
      <calculatedColumnFormula>(D6-C6)/C6</calculatedColumnFormula>
    </tableColumn>
    <tableColumn id="4" xr3:uid="{79908A55-DAA6-4F49-8A64-1419714CD7CE}" name="2000" dataDxfId="130">
      <calculatedColumnFormula>(E6-D6)/D6</calculatedColumnFormula>
    </tableColumn>
    <tableColumn id="5" xr3:uid="{9575ECD3-CF16-45E9-A82A-44FF15F1362E}" name="2001" dataDxfId="129">
      <calculatedColumnFormula>(F6-E6)/E6</calculatedColumnFormula>
    </tableColumn>
    <tableColumn id="6" xr3:uid="{90F1D890-0762-4FED-B3A3-46F0012C9B68}" name="2002" dataDxfId="128">
      <calculatedColumnFormula>(G6-F6)/F6</calculatedColumnFormula>
    </tableColumn>
    <tableColumn id="7" xr3:uid="{C99EA790-FAAF-4D3B-BED8-D0671BE30C81}" name="2003" dataDxfId="127">
      <calculatedColumnFormula>(H6-G6)/G6</calculatedColumnFormula>
    </tableColumn>
    <tableColumn id="8" xr3:uid="{8E20DB5B-79CF-4253-A7EF-1647A4281BB4}" name="2004" dataDxfId="126">
      <calculatedColumnFormula>(I6-H6)/H6</calculatedColumnFormula>
    </tableColumn>
    <tableColumn id="9" xr3:uid="{EC8AFF4C-45B7-4712-B4A1-074550392ADF}" name="2005" dataDxfId="125">
      <calculatedColumnFormula>(J6-I6)/I6</calculatedColumnFormula>
    </tableColumn>
    <tableColumn id="10" xr3:uid="{347370C4-B205-4F6F-924B-C37893911E58}" name="2006" dataDxfId="124">
      <calculatedColumnFormula>(K6-J6)/J6</calculatedColumnFormula>
    </tableColumn>
    <tableColumn id="11" xr3:uid="{11F26A92-2BFB-4A09-94FF-BC1F384219B0}" name="2007" dataDxfId="123">
      <calculatedColumnFormula>(L6-K6)/K6</calculatedColumnFormula>
    </tableColumn>
    <tableColumn id="12" xr3:uid="{92B9841D-1B30-4095-8870-49229E9B1360}" name="2008" dataDxfId="122">
      <calculatedColumnFormula>(M6-L6)/L6</calculatedColumnFormula>
    </tableColumn>
    <tableColumn id="13" xr3:uid="{BBD48714-AD7A-499A-9A47-B68E93CD6887}" name="2009" dataDxfId="121">
      <calculatedColumnFormula>(N6-M6)/M6</calculatedColumnFormula>
    </tableColumn>
    <tableColumn id="14" xr3:uid="{23922AC4-40C7-4618-BA70-6A81B4D5B2A0}" name="2010" dataDxfId="120">
      <calculatedColumnFormula>(O6-N6)/N6</calculatedColumnFormula>
    </tableColumn>
    <tableColumn id="15" xr3:uid="{98D871E1-0960-42EC-8E06-1DC0A56523FB}" name="2011" dataDxfId="119">
      <calculatedColumnFormula>(P6-O6)/O6</calculatedColumnFormula>
    </tableColumn>
    <tableColumn id="16" xr3:uid="{A02EAB81-FF8C-4BDE-A7C1-4E48E2C43705}" name="2012" dataDxfId="118">
      <calculatedColumnFormula>(Q6-P6)/P6</calculatedColumnFormula>
    </tableColumn>
    <tableColumn id="17" xr3:uid="{3883FDBA-6EA9-47BA-ABA2-DFF71C7E4E31}" name="2013" dataDxfId="117">
      <calculatedColumnFormula>(R6-Q6)/Q6</calculatedColumnFormula>
    </tableColumn>
    <tableColumn id="18" xr3:uid="{2B0C899D-CCA3-4F92-84C9-A9A5DC765162}" name="2014" dataDxfId="116">
      <calculatedColumnFormula>(S6-R6)/R6</calculatedColumnFormula>
    </tableColumn>
    <tableColumn id="19" xr3:uid="{F641F73E-694B-4416-B1EF-39EB801B74A9}" name="2015" dataDxfId="115">
      <calculatedColumnFormula>(T6-S6)/S6</calculatedColumnFormula>
    </tableColumn>
    <tableColumn id="20" xr3:uid="{DB45BA45-1AF8-4E6B-A192-A8AEFED8831B}" name="2016" dataDxfId="114">
      <calculatedColumnFormula>(U6-T6)/T6</calculatedColumnFormula>
    </tableColumn>
    <tableColumn id="21" xr3:uid="{B1FC3B64-22FA-40B3-828E-A68D52066CF9}" name="2017" dataDxfId="113">
      <calculatedColumnFormula>(V6-U6)/U6</calculatedColumnFormula>
    </tableColumn>
    <tableColumn id="22" xr3:uid="{7D430D5E-4F88-469A-B976-5C36DAAB9417}" name="2018" dataDxfId="112">
      <calculatedColumnFormula>(W6-V6)/V6</calculatedColumnFormula>
    </tableColumn>
    <tableColumn id="23" xr3:uid="{DF1624ED-BC89-4CDD-9FA2-23CEE9E12F76}" name="2019" dataDxfId="111">
      <calculatedColumnFormula>(X6-W6)/W6</calculatedColumnFormula>
    </tableColumn>
    <tableColumn id="24" xr3:uid="{099F31A3-DB28-4637-AE25-3A4F2248B878}" name="2020" dataDxfId="110">
      <calculatedColumnFormula>(Y6-X6)/X6</calculatedColumnFormula>
    </tableColumn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EBF359-9A2A-481C-8554-2937A789C5E5}" name="Table5" displayName="Table5" ref="A5:Y13" totalsRowShown="0" headerRowDxfId="109" dataDxfId="107" headerRowBorderDxfId="108" tableBorderDxfId="106" dataCellStyle="Comma">
  <autoFilter ref="A5:Y13" xr:uid="{0EEBF359-9A2A-481C-8554-2937A789C5E5}"/>
  <tableColumns count="25">
    <tableColumn id="1" xr3:uid="{AD4AFD89-0547-49CB-B4FD-80B068C0E2B5}" name="Industry group [note 1]" dataDxfId="105"/>
    <tableColumn id="2" xr3:uid="{28BFA5B7-8241-4E9E-8927-C16EE78388D3}" name="1997" dataDxfId="104" dataCellStyle="Comma"/>
    <tableColumn id="3" xr3:uid="{AD8C685B-47DA-4623-BF51-FF3BD8C65F3E}" name="1998" dataDxfId="103" dataCellStyle="Comma"/>
    <tableColumn id="4" xr3:uid="{5857AA9B-5030-42CB-B3DF-980F39956A58}" name="1999" dataDxfId="102" dataCellStyle="Comma"/>
    <tableColumn id="5" xr3:uid="{66C1C2A9-2068-4C2F-AE31-6C00B400F110}" name="2000" dataDxfId="101" dataCellStyle="Comma"/>
    <tableColumn id="6" xr3:uid="{A91BC969-9F8B-4EA1-88F3-FAD9EB436CFF}" name="2001" dataDxfId="100" dataCellStyle="Comma"/>
    <tableColumn id="7" xr3:uid="{448EFD2A-24AD-405D-B2CA-12A173A1EDE5}" name="2002" dataDxfId="99" dataCellStyle="Comma"/>
    <tableColumn id="8" xr3:uid="{2446D270-228E-42C1-9F50-56F73807A446}" name="2003" dataDxfId="98" dataCellStyle="Comma"/>
    <tableColumn id="9" xr3:uid="{C44B8344-D532-450C-98B1-E3A29B383202}" name="2004" dataDxfId="97" dataCellStyle="Comma"/>
    <tableColumn id="10" xr3:uid="{C55322CC-EF88-4452-8641-04E6CD1E524F}" name="2005" dataDxfId="96" dataCellStyle="Comma"/>
    <tableColumn id="11" xr3:uid="{76EA9BCD-AD0F-4C49-99BF-EDD93E198D68}" name="2006" dataDxfId="95" dataCellStyle="Comma"/>
    <tableColumn id="12" xr3:uid="{75BF2DAC-DEC2-4008-8214-211A0B3230F9}" name="2007" dataDxfId="94" dataCellStyle="Comma"/>
    <tableColumn id="13" xr3:uid="{B10529D1-28B7-474A-9229-8A8BADB71977}" name="2008" dataDxfId="93" dataCellStyle="Comma"/>
    <tableColumn id="14" xr3:uid="{05929E5F-9277-4E34-B2FF-AE60ECC14CE4}" name="2009" dataDxfId="92" dataCellStyle="Comma"/>
    <tableColumn id="15" xr3:uid="{ABCBC61A-AA1D-4386-9A9B-5F1CABA2E20A}" name="2010" dataDxfId="91" dataCellStyle="Comma"/>
    <tableColumn id="16" xr3:uid="{213DF4B9-9E0E-47B6-987E-3F1ED097DBD7}" name="2011" dataDxfId="90" dataCellStyle="Comma"/>
    <tableColumn id="17" xr3:uid="{0C6B9D8E-DFB6-4419-AD17-6357C647134D}" name="2012" dataDxfId="89" dataCellStyle="Comma"/>
    <tableColumn id="18" xr3:uid="{4BB2F4C6-34E5-4CF0-B08B-DD28C2C71505}" name="2013" dataDxfId="88" dataCellStyle="Comma"/>
    <tableColumn id="19" xr3:uid="{FAEF7A0E-316A-4668-898F-C47EDE267851}" name="2014" dataDxfId="87" dataCellStyle="Comma"/>
    <tableColumn id="20" xr3:uid="{386CD7F8-BA82-4330-BF03-187C77ABBB18}" name="2015" dataDxfId="86" dataCellStyle="Comma"/>
    <tableColumn id="21" xr3:uid="{8FCC5000-2DEB-4CED-BBB9-F8B3BBCBC798}" name="2016" dataDxfId="85" dataCellStyle="Comma"/>
    <tableColumn id="22" xr3:uid="{4E3B86D0-BA88-43D9-AA94-8DCEC085CB25}" name="2017" dataDxfId="84" dataCellStyle="Comma"/>
    <tableColumn id="23" xr3:uid="{FDC9C468-AA48-4F64-9E73-FEED1CF8A6C8}" name="2018" dataDxfId="83" dataCellStyle="Comma"/>
    <tableColumn id="24" xr3:uid="{0C5BC6D0-280B-4C09-A792-83B9B0549B6D}" name="2019" dataDxfId="82" dataCellStyle="Comma"/>
    <tableColumn id="25" xr3:uid="{1A7BE7FB-E0A8-4C62-B59D-C9CDB54E13E2}" name="2020" dataDxfId="81" dataCellStyle="Comma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6F985C-A655-4C72-987E-4AFB0DB7E7F8}" name="Table6" displayName="Table6" ref="A16:Y24" totalsRowShown="0" headerRowDxfId="80" dataDxfId="78" headerRowBorderDxfId="79" tableBorderDxfId="77" dataCellStyle="Comma">
  <autoFilter ref="A16:Y24" xr:uid="{C76F985C-A655-4C72-987E-4AFB0DB7E7F8}"/>
  <tableColumns count="25">
    <tableColumn id="1" xr3:uid="{1BDE8709-12B4-4B7E-A9B5-7C3E7C9E9744}" name="Industry group [note 1]" dataDxfId="76"/>
    <tableColumn id="2" xr3:uid="{AAF036B8-242E-4048-AE7F-3331204577D6}" name="1997" dataDxfId="75" dataCellStyle="Comma"/>
    <tableColumn id="3" xr3:uid="{140CAD73-1F88-4B9B-BC04-11112A01D7B4}" name="1998" dataDxfId="74" dataCellStyle="Comma"/>
    <tableColumn id="4" xr3:uid="{4054F41B-D10A-4378-9723-447BFFA39919}" name="1999" dataDxfId="73" dataCellStyle="Comma"/>
    <tableColumn id="5" xr3:uid="{AFD88F17-786F-4248-BF0E-62B8DB933A49}" name="2000" dataDxfId="72" dataCellStyle="Comma"/>
    <tableColumn id="6" xr3:uid="{8FE5755E-D0D6-4DBF-AA9C-4B24BC882980}" name="2001" dataDxfId="71" dataCellStyle="Comma"/>
    <tableColumn id="7" xr3:uid="{FC9254DA-8639-4A79-8389-CB38B73A785D}" name="2002" dataDxfId="70" dataCellStyle="Comma"/>
    <tableColumn id="8" xr3:uid="{59DDD863-6B4A-447D-90F0-241EF3345019}" name="2003" dataDxfId="69" dataCellStyle="Comma"/>
    <tableColumn id="9" xr3:uid="{66B0DC7A-406A-46F6-9A81-38FD8C43E172}" name="2004" dataDxfId="68" dataCellStyle="Comma"/>
    <tableColumn id="10" xr3:uid="{4F05DAC4-1E63-4D1E-B067-40BF26CD6804}" name="2005" dataDxfId="67" dataCellStyle="Comma"/>
    <tableColumn id="11" xr3:uid="{6A76C7B8-57F6-4498-A372-3CA4D928A76D}" name="2006" dataDxfId="66" dataCellStyle="Comma"/>
    <tableColumn id="12" xr3:uid="{925FDA44-9A15-4794-BBCD-B0D632F60B86}" name="2007" dataDxfId="65" dataCellStyle="Comma"/>
    <tableColumn id="13" xr3:uid="{CE2BB88A-C567-43D3-87C7-22FE771B2E78}" name="2008" dataDxfId="64" dataCellStyle="Comma"/>
    <tableColumn id="14" xr3:uid="{6DDE8FC5-C6FE-4E85-99F8-FB3150321569}" name="2009" dataDxfId="63" dataCellStyle="Comma"/>
    <tableColumn id="15" xr3:uid="{7CA84A4B-B526-4A33-B341-68D6337A3448}" name="2010" dataDxfId="62" dataCellStyle="Comma"/>
    <tableColumn id="16" xr3:uid="{28A9E2A1-E787-416C-9356-180DAA1D6984}" name="2011" dataDxfId="61" dataCellStyle="Comma"/>
    <tableColumn id="17" xr3:uid="{97D2B046-971A-4656-806B-FF6AE3171500}" name="2012" dataDxfId="60" dataCellStyle="Comma"/>
    <tableColumn id="18" xr3:uid="{1906A237-8BAC-48D6-990D-5A525EF72FC3}" name="2013" dataDxfId="59" dataCellStyle="Comma"/>
    <tableColumn id="19" xr3:uid="{E1397611-2C45-48B5-BB50-743CDB5E0B41}" name="2014" dataDxfId="58" dataCellStyle="Comma"/>
    <tableColumn id="20" xr3:uid="{BBC0A4BD-1B2C-4800-933D-78C104DA9FD1}" name="2015" dataDxfId="57" dataCellStyle="Comma"/>
    <tableColumn id="21" xr3:uid="{AB899D0E-E4D6-4E9A-8703-A92A1F9AA744}" name="2016" dataDxfId="56" dataCellStyle="Comma"/>
    <tableColumn id="22" xr3:uid="{420F532B-60C0-497E-A690-E943098EAED5}" name="2017" dataDxfId="55" dataCellStyle="Comma"/>
    <tableColumn id="23" xr3:uid="{133ED4AF-4156-4CE9-83AE-7A7CE682B5DF}" name="2018" dataDxfId="54" dataCellStyle="Comma"/>
    <tableColumn id="24" xr3:uid="{1AB649B4-8B30-4D99-98B6-1C13BB489AC8}" name="2019" dataDxfId="53" dataCellStyle="Comma"/>
    <tableColumn id="25" xr3:uid="{4C20FBCF-1C2A-4E02-BB19-028678471682}" name="2020" dataDxfId="52" dataCellStyle="Comma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92571D6-D9A3-41CD-A4D8-BB05BAF97C35}" name="Table9" displayName="Table9" ref="A32:X40" totalsRowShown="0" headerRowDxfId="51" dataDxfId="50">
  <autoFilter ref="A32:X40" xr:uid="{992571D6-D9A3-41CD-A4D8-BB05BAF97C35}"/>
  <tableColumns count="24">
    <tableColumn id="1" xr3:uid="{D70C9481-17EA-45D6-99F4-776FFADE4C33}" name="Industry group [note 1]" dataDxfId="49"/>
    <tableColumn id="2" xr3:uid="{2BB5A7A0-C6A7-40FD-98D4-EAF2396BCA59}" name="1998" dataDxfId="48"/>
    <tableColumn id="3" xr3:uid="{A43C160C-4C3F-46A1-82E1-2E59FD134646}" name="1999" dataDxfId="47"/>
    <tableColumn id="4" xr3:uid="{738E61BB-F7D7-4485-936A-8EC7C6C7A6A3}" name="2000" dataDxfId="46"/>
    <tableColumn id="5" xr3:uid="{BA61B2ED-0D84-45D4-B370-9354E95091AE}" name="2001" dataDxfId="45"/>
    <tableColumn id="6" xr3:uid="{82BD5BD9-8CD5-4B4D-8326-DE71D5B9A0C8}" name="2002" dataDxfId="44"/>
    <tableColumn id="7" xr3:uid="{352FB066-5F46-4969-B31B-6D6D846E64E8}" name="2003" dataDxfId="43"/>
    <tableColumn id="8" xr3:uid="{1C47662D-3BEF-4E4B-BB3E-CCE201B056E9}" name="2004" dataDxfId="42"/>
    <tableColumn id="9" xr3:uid="{F0CCDF8B-4440-41CB-8376-6ADC727DDB7C}" name="2005" dataDxfId="41"/>
    <tableColumn id="10" xr3:uid="{C5691799-CB2B-4462-89DE-D530EC727A25}" name="2006" dataDxfId="40"/>
    <tableColumn id="11" xr3:uid="{E3FB7304-9119-431B-BB75-0D6EA612FE3B}" name="2007" dataDxfId="39"/>
    <tableColumn id="12" xr3:uid="{595D2762-7423-44AB-931B-6A170CBE9D33}" name="2008" dataDxfId="38"/>
    <tableColumn id="13" xr3:uid="{9DAAEA4F-87F9-4DD7-A870-EE60F91A4A6A}" name="2009" dataDxfId="37"/>
    <tableColumn id="14" xr3:uid="{5E336AAD-A3C0-44B9-B868-4355AA577BCC}" name="2010" dataDxfId="36"/>
    <tableColumn id="15" xr3:uid="{4F25712A-B74B-4F8F-AF7F-4BF0BC49FA00}" name="2011" dataDxfId="35"/>
    <tableColumn id="16" xr3:uid="{BE42493C-3719-4468-ACBF-06BACDB9691E}" name="2012" dataDxfId="34"/>
    <tableColumn id="17" xr3:uid="{35E907CE-47A8-4F7E-A84B-6FF666A0CDC1}" name="2013" dataDxfId="33"/>
    <tableColumn id="18" xr3:uid="{01EA068C-4F95-4BA9-9BF0-720D195FCE1B}" name="2014" dataDxfId="32"/>
    <tableColumn id="19" xr3:uid="{654BC742-D8F2-4A29-AE19-7CA2C5F5A529}" name="2015" dataDxfId="31"/>
    <tableColumn id="20" xr3:uid="{EE105A99-C7A6-4AC9-A704-E5BB84D00285}" name="2016" dataDxfId="30"/>
    <tableColumn id="21" xr3:uid="{B4D27065-690D-4DAA-BF0D-CAFA9196FE3B}" name="2017" dataDxfId="29"/>
    <tableColumn id="22" xr3:uid="{C8729744-E7F6-423A-B1FD-A3548B2BC92F}" name="2018" dataDxfId="28"/>
    <tableColumn id="23" xr3:uid="{EF7AAF04-6D0C-4A6B-9721-18362E69B288}" name="2019" dataDxfId="27"/>
    <tableColumn id="24" xr3:uid="{A2833F14-3E53-4B18-A744-88DC6D99D527}" name="2020" dataDxfId="26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B967B22-4626-4F0A-B830-25DF714727C4}" name="Table10" displayName="Table10" ref="A43:X51" totalsRowShown="0" headerRowDxfId="25" dataDxfId="24">
  <autoFilter ref="A43:X51" xr:uid="{3B967B22-4626-4F0A-B830-25DF714727C4}"/>
  <tableColumns count="24">
    <tableColumn id="1" xr3:uid="{AB410EB9-16CB-4462-BF0D-4356A5BFE006}" name="Industry group [note 1]" dataDxfId="23"/>
    <tableColumn id="2" xr3:uid="{D778674C-067C-418C-A6CC-B5FA168C8B0A}" name="1998" dataDxfId="22"/>
    <tableColumn id="3" xr3:uid="{766AA33A-9B49-4DB0-B36C-104C4E6C3D81}" name="1999" dataDxfId="21"/>
    <tableColumn id="4" xr3:uid="{9A376529-5587-4376-BEC0-62DCB57F4DFD}" name="2000" dataDxfId="20"/>
    <tableColumn id="5" xr3:uid="{9A5D0CDE-77BA-40F3-BCE3-9FF81A90A78C}" name="2001" dataDxfId="19"/>
    <tableColumn id="6" xr3:uid="{9C4C67D4-80DF-40E5-9FC3-2973249BAA11}" name="2002" dataDxfId="18"/>
    <tableColumn id="7" xr3:uid="{02740116-D1F7-4FA3-BB85-75A1649C2CA8}" name="2003" dataDxfId="17"/>
    <tableColumn id="8" xr3:uid="{29F9E24C-41D6-4433-9B9E-26D84BEF24E1}" name="2004" dataDxfId="16"/>
    <tableColumn id="9" xr3:uid="{5248EA0D-8D87-4076-8626-792D51DBDE08}" name="2005" dataDxfId="15"/>
    <tableColumn id="10" xr3:uid="{EB686178-35BC-4567-B156-C440E2D2ED82}" name="2006" dataDxfId="14"/>
    <tableColumn id="11" xr3:uid="{BC6E7259-6E88-4D96-8D8E-AFFF91A5B761}" name="2007" dataDxfId="13"/>
    <tableColumn id="12" xr3:uid="{8790C412-23D7-449A-9ECC-EA51FB572BBE}" name="2008" dataDxfId="12"/>
    <tableColumn id="13" xr3:uid="{83212DDF-F055-4593-AB7C-F346F8B3CDD3}" name="2009" dataDxfId="11"/>
    <tableColumn id="14" xr3:uid="{DB8C83E6-CE9C-4139-9BB8-1B2AACEE4EF6}" name="2010" dataDxfId="10"/>
    <tableColumn id="15" xr3:uid="{309BED5A-BF30-4084-BE19-369552669502}" name="2011" dataDxfId="9"/>
    <tableColumn id="16" xr3:uid="{E7D81144-AADB-4DE3-95DD-5CEF14E6CC7A}" name="2012" dataDxfId="8"/>
    <tableColumn id="17" xr3:uid="{A91B9A24-D2C4-48C8-BA82-F136D1C760B5}" name="2013" dataDxfId="7"/>
    <tableColumn id="18" xr3:uid="{F6F0A069-08DF-44F3-A734-2DA2A3A87230}" name="2014" dataDxfId="6"/>
    <tableColumn id="19" xr3:uid="{904C98BE-9E14-4775-950A-891F9AECE5D2}" name="2015" dataDxfId="5"/>
    <tableColumn id="20" xr3:uid="{F21BEA72-F5A9-4419-A1AF-85CBD43997D5}" name="2016" dataDxfId="4"/>
    <tableColumn id="21" xr3:uid="{AD67D05A-F1B4-4017-BCC7-D2104812B904}" name="2017" dataDxfId="3"/>
    <tableColumn id="22" xr3:uid="{5FA4541B-24D3-400B-895F-7BC88FBF6642}" name="2018" dataDxfId="2"/>
    <tableColumn id="23" xr3:uid="{23568D60-6B09-4750-9888-7E46655C8893}" name="2019" dataDxfId="1"/>
    <tableColumn id="24" xr3:uid="{B4812E41-8755-4979-9177-024C0EE71FC1}" name="2020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1BF1F1-1634-4487-94EA-39254730046F}" name="Table12" displayName="Table12" ref="A23:K34" totalsRowShown="0" headerRowDxfId="470" dataDxfId="469">
  <autoFilter ref="A23:K34" xr:uid="{0E1BF1F1-1634-4487-94EA-39254730046F}"/>
  <tableColumns count="11">
    <tableColumn id="1" xr3:uid="{48FE2F56-1F7F-401C-BC8A-3A39BC83BDFE}" name="Type of work" dataDxfId="468"/>
    <tableColumn id="3" xr3:uid="{F7D9FB73-B7A9-4F20-919C-7C9DAA915ED6}" name="2011" dataDxfId="467"/>
    <tableColumn id="4" xr3:uid="{E2C02792-F4C4-4A14-9308-2A5F632B5722}" name="2012" dataDxfId="466"/>
    <tableColumn id="5" xr3:uid="{7D9D1B48-CECB-4D56-A3FA-FE84A6719E29}" name="2013" dataDxfId="465"/>
    <tableColumn id="6" xr3:uid="{E44F411B-8429-4A7B-B45C-4628EF822767}" name="2014" dataDxfId="464"/>
    <tableColumn id="7" xr3:uid="{E72FECE5-EE45-4054-92D4-7E90C4C4A08F}" name="2015" dataDxfId="463"/>
    <tableColumn id="8" xr3:uid="{56BB6538-C588-4301-9D2F-BB855D93F41B}" name="2016" dataDxfId="462"/>
    <tableColumn id="9" xr3:uid="{43EC1E47-0BD2-49A6-BF27-E6139F0059F5}" name="2017" dataDxfId="461"/>
    <tableColumn id="10" xr3:uid="{C70F7CD1-BE93-4CC2-B07D-6A520BFE4EC7}" name="2018" dataDxfId="460"/>
    <tableColumn id="11" xr3:uid="{DB099D84-4F0F-4784-8926-7F480502CD11}" name="2019" dataDxfId="459"/>
    <tableColumn id="12" xr3:uid="{950B3C79-2570-474E-896F-5A9C569C9EA6}" name="2020" dataDxfId="45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9314622-DF4F-4CAC-8259-2639E310580B}" name="Table14" displayName="Table14" ref="A6:G17" totalsRowShown="0" headerRowDxfId="457" dataDxfId="456" headerRowCellStyle="Normal 2 2" dataCellStyle="Normal 2 2">
  <autoFilter ref="A6:G17" xr:uid="{B9314622-DF4F-4CAC-8259-2639E310580B}"/>
  <tableColumns count="7">
    <tableColumn id="1" xr3:uid="{8442FC11-88B9-4742-AA4F-3CB0E666254B}" name="Year" dataDxfId="455" dataCellStyle="Normal 2 2"/>
    <tableColumn id="2" xr3:uid="{95C9FC34-C3A8-4C5A-8BB1-40B821750A0B}" name="Infrastructure " dataDxfId="454" dataCellStyle="Normal 2 2"/>
    <tableColumn id="3" xr3:uid="{06C9F318-45A8-4862-954D-1F9052CA98BC}" name="Total" dataDxfId="453" dataCellStyle="Normal 2 2"/>
    <tableColumn id="4" xr3:uid="{89D049B4-E5B1-4938-BB87-2DBE7CEFA59B}" name="Infrastructure share (%)" dataDxfId="452" dataCellStyle="Normal 2 2"/>
    <tableColumn id="5" xr3:uid="{48A05EE9-BB22-4DE4-9CEB-1E75FBF74F12}" name="Infrastructure 2" dataDxfId="451" dataCellStyle="Normal 2 2"/>
    <tableColumn id="6" xr3:uid="{56D9965E-3FAB-4DCB-9A46-354D845BEBBE}" name="Total 2" dataDxfId="450" dataCellStyle="Normal 2 2"/>
    <tableColumn id="7" xr3:uid="{1B44814D-184D-4F35-938B-39075B2004AC}" name="Infrastructure share (%)2" dataDxfId="449" dataCellStyle="Normal 2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6AD5CB1-6D1C-41D5-8002-DA5B8AE30557}" name="Table15" displayName="Table15" ref="A156:G167" totalsRowShown="0" headerRowDxfId="448" dataDxfId="446" headerRowBorderDxfId="447" tableBorderDxfId="445" headerRowCellStyle="Normal 2 2">
  <autoFilter ref="A156:G167" xr:uid="{D6AD5CB1-6D1C-41D5-8002-DA5B8AE30557}"/>
  <tableColumns count="7">
    <tableColumn id="1" xr3:uid="{098FF277-EADC-47E0-BC39-1D308DAAF7B5}" name="Year" dataDxfId="444" dataCellStyle="Normal 2 2"/>
    <tableColumn id="2" xr3:uid="{FBB2CAAB-24EB-4B93-A62A-8EE12A77F5A8}" name="Infrastructure" dataDxfId="443"/>
    <tableColumn id="3" xr3:uid="{3C663D6E-88E6-4301-8F59-36EF60E73908}" name="Total " dataDxfId="442"/>
    <tableColumn id="4" xr3:uid="{A9BC789E-AEC8-4EC6-847E-AE8E285D1714}" name="Infrastructure share (%)" dataDxfId="441" dataCellStyle="Normal 2 2"/>
    <tableColumn id="5" xr3:uid="{73635382-837D-41A4-ADDB-0C9DA1DE4D60}" name="Infrastructure 2" dataDxfId="440"/>
    <tableColumn id="6" xr3:uid="{D71DDA6B-128A-4FDE-A33F-D1222D84B5D8}" name="Total 2" dataDxfId="439"/>
    <tableColumn id="7" xr3:uid="{49964B8E-81B2-440E-B957-A0144AC7E44B}" name="Infrastructure share (%)2" dataDxfId="438" dataCellStyle="Normal 2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1E6C906-5BC1-42CE-981E-524DA58C0E3F}" name="Table16" displayName="Table16" ref="A141:G152" totalsRowShown="0" headerRowDxfId="437" dataDxfId="435" headerRowBorderDxfId="436" tableBorderDxfId="434" headerRowCellStyle="Normal 2 2">
  <autoFilter ref="A141:G152" xr:uid="{41E6C906-5BC1-42CE-981E-524DA58C0E3F}"/>
  <tableColumns count="7">
    <tableColumn id="1" xr3:uid="{5EC8F3A8-122A-4CA0-A361-8511C934BD53}" name="Year" dataDxfId="433" dataCellStyle="Normal 2 2"/>
    <tableColumn id="2" xr3:uid="{24142E53-3645-42B4-B73F-86BA49C94D6D}" name="Infrastructure" dataDxfId="432"/>
    <tableColumn id="3" xr3:uid="{E86D8500-27BF-474F-B75B-581128E5B07A}" name="Total" dataDxfId="431"/>
    <tableColumn id="4" xr3:uid="{603A9726-5284-42B3-8ED9-96E700236AC1}" name="Infrastructure share (%)" dataDxfId="430" dataCellStyle="Normal 2 2"/>
    <tableColumn id="5" xr3:uid="{9C61CE54-7A30-4D75-A930-1D7F4F992D9C}" name="Infrastructure 2" dataDxfId="429"/>
    <tableColumn id="6" xr3:uid="{E4557AA5-6970-4929-9732-135F25489A4E}" name="Total 2" dataDxfId="428"/>
    <tableColumn id="7" xr3:uid="{8FE5C831-B81F-41D2-80A0-3F5BD61C34AD}" name="Infrastructure share (%)2" dataDxfId="427" dataCellStyle="Normal 2 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7B4711-CACA-4740-A6E5-74B70BFC1321}" name="Table17" displayName="Table17" ref="A126:G137" totalsRowShown="0" headerRowDxfId="426" dataDxfId="424" headerRowBorderDxfId="425" tableBorderDxfId="423" headerRowCellStyle="Normal 2 2">
  <autoFilter ref="A126:G137" xr:uid="{BC7B4711-CACA-4740-A6E5-74B70BFC1321}"/>
  <tableColumns count="7">
    <tableColumn id="1" xr3:uid="{A5C8B5A9-1772-41DA-A957-08C746D72567}" name="Year" dataDxfId="422" dataCellStyle="Normal 2 2"/>
    <tableColumn id="2" xr3:uid="{B9172C79-E66C-4F5D-940A-83C35C99BDDA}" name="Infrastructure" dataDxfId="421"/>
    <tableColumn id="3" xr3:uid="{D4FFE42D-D3E8-45B1-BBB3-74D5BD969B9E}" name="Total" dataDxfId="420"/>
    <tableColumn id="4" xr3:uid="{22E48F02-3C04-4B5A-8A13-BD1DE8D945EB}" name="Infrastructure share (%)" dataDxfId="419" dataCellStyle="Normal 2 2"/>
    <tableColumn id="5" xr3:uid="{F450992C-AA1B-4E1E-B860-743178F1249C}" name="Infrastructure 2" dataDxfId="418"/>
    <tableColumn id="6" xr3:uid="{1359D5F2-706B-47FD-86E6-F1505DF966C2}" name="Total 2" dataDxfId="417"/>
    <tableColumn id="7" xr3:uid="{1656DBE9-697C-4AC9-B93E-E5E835F72CBC}" name="Infrastructure share (%)2" dataDxfId="416" dataCellStyle="Normal 2 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925BC21-A490-4CEF-AC54-C27A0D993D6E}" name="Table18" displayName="Table18" ref="A111:G122" totalsRowShown="0" headerRowDxfId="415" dataDxfId="413" headerRowBorderDxfId="414" tableBorderDxfId="412" headerRowCellStyle="Normal 2 2">
  <autoFilter ref="A111:G122" xr:uid="{E925BC21-A490-4CEF-AC54-C27A0D993D6E}"/>
  <tableColumns count="7">
    <tableColumn id="1" xr3:uid="{322DF2C1-0500-413C-B089-FD8F8E3ECBD2}" name="Year" dataDxfId="411" dataCellStyle="Normal 2 2"/>
    <tableColumn id="2" xr3:uid="{629CA746-5B94-43FD-8A0A-44CF516C5738}" name="Infrastructure" dataDxfId="410"/>
    <tableColumn id="3" xr3:uid="{68F38F08-5BAF-466B-8460-10F67E179FBD}" name="Total" dataDxfId="409"/>
    <tableColumn id="4" xr3:uid="{E152E511-24C6-4FAA-8439-98555947C23E}" name="Infrastructure share (%)" dataDxfId="408" dataCellStyle="Normal 2 2"/>
    <tableColumn id="5" xr3:uid="{9EB56C4E-80BB-472F-877D-A293FC06DD1D}" name="Infrastructure 2" dataDxfId="407"/>
    <tableColumn id="6" xr3:uid="{2BF1F014-AE0D-4E73-9F61-4DEB80A19BA9}" name="Total 2" dataDxfId="406"/>
    <tableColumn id="7" xr3:uid="{24CA974D-6AF6-4C07-A3D0-3A3928235502}" name="Infrastructure share (%)2" dataDxfId="405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F@ons.gov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pstocks@ons.gov.uk" TargetMode="External"/><Relationship Id="rId1" Type="http://schemas.openxmlformats.org/officeDocument/2006/relationships/hyperlink" Target="mailto:nfa-development@ons.gov.uk" TargetMode="External"/><Relationship Id="rId6" Type="http://schemas.openxmlformats.org/officeDocument/2006/relationships/hyperlink" Target="mailto:Public.sector.inquiries@ons.gov.uk" TargetMode="External"/><Relationship Id="rId5" Type="http://schemas.openxmlformats.org/officeDocument/2006/relationships/hyperlink" Target="mailto:Construction.statistics@ons.gov.uk" TargetMode="External"/><Relationship Id="rId4" Type="http://schemas.openxmlformats.org/officeDocument/2006/relationships/hyperlink" Target="mailto:Construction.statistic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13" Type="http://schemas.openxmlformats.org/officeDocument/2006/relationships/table" Target="../tables/table16.xml"/><Relationship Id="rId18" Type="http://schemas.openxmlformats.org/officeDocument/2006/relationships/table" Target="../tables/table21.xml"/><Relationship Id="rId3" Type="http://schemas.openxmlformats.org/officeDocument/2006/relationships/table" Target="../tables/table6.xml"/><Relationship Id="rId21" Type="http://schemas.openxmlformats.org/officeDocument/2006/relationships/table" Target="../tables/table24.xml"/><Relationship Id="rId7" Type="http://schemas.openxmlformats.org/officeDocument/2006/relationships/table" Target="../tables/table10.xml"/><Relationship Id="rId12" Type="http://schemas.openxmlformats.org/officeDocument/2006/relationships/table" Target="../tables/table15.xml"/><Relationship Id="rId17" Type="http://schemas.openxmlformats.org/officeDocument/2006/relationships/table" Target="../tables/table20.xml"/><Relationship Id="rId2" Type="http://schemas.openxmlformats.org/officeDocument/2006/relationships/table" Target="../tables/table5.xml"/><Relationship Id="rId16" Type="http://schemas.openxmlformats.org/officeDocument/2006/relationships/table" Target="../tables/table19.xml"/><Relationship Id="rId20" Type="http://schemas.openxmlformats.org/officeDocument/2006/relationships/table" Target="../tables/table2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5" Type="http://schemas.openxmlformats.org/officeDocument/2006/relationships/table" Target="../tables/table18.xml"/><Relationship Id="rId23" Type="http://schemas.openxmlformats.org/officeDocument/2006/relationships/table" Target="../tables/table26.xml"/><Relationship Id="rId10" Type="http://schemas.openxmlformats.org/officeDocument/2006/relationships/table" Target="../tables/table13.xml"/><Relationship Id="rId19" Type="http://schemas.openxmlformats.org/officeDocument/2006/relationships/table" Target="../tables/table22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Relationship Id="rId14" Type="http://schemas.openxmlformats.org/officeDocument/2006/relationships/table" Target="../tables/table17.xml"/><Relationship Id="rId22" Type="http://schemas.openxmlformats.org/officeDocument/2006/relationships/table" Target="../tables/table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showGridLines="0" topLeftCell="B1" workbookViewId="0">
      <selection activeCell="E8" sqref="E8"/>
    </sheetView>
  </sheetViews>
  <sheetFormatPr defaultColWidth="9.109375" defaultRowHeight="13.8"/>
  <cols>
    <col min="1" max="1" width="27.109375" style="42" customWidth="1"/>
    <col min="2" max="2" width="94.44140625" style="42" customWidth="1"/>
    <col min="3" max="9" width="9.109375" style="42"/>
    <col min="10" max="10" width="32.6640625" style="42" customWidth="1"/>
    <col min="11" max="16384" width="9.109375" style="42"/>
  </cols>
  <sheetData>
    <row r="1" spans="1:22" ht="19.8">
      <c r="A1" s="1" t="s">
        <v>0</v>
      </c>
    </row>
    <row r="2" spans="1:22">
      <c r="A2" s="43"/>
    </row>
    <row r="3" spans="1:22" ht="14.4">
      <c r="A3" s="16" t="s">
        <v>1</v>
      </c>
      <c r="B3" s="16" t="s">
        <v>2</v>
      </c>
      <c r="C3" s="16" t="s">
        <v>3</v>
      </c>
      <c r="K3" s="16" t="s">
        <v>4</v>
      </c>
    </row>
    <row r="4" spans="1:22" ht="14.4">
      <c r="A4" s="44" t="s">
        <v>5</v>
      </c>
      <c r="B4" s="2" t="s">
        <v>6</v>
      </c>
      <c r="C4" s="45" t="s">
        <v>7</v>
      </c>
      <c r="E4" s="2"/>
      <c r="F4" s="2"/>
      <c r="G4" s="2"/>
      <c r="H4" s="2"/>
      <c r="I4" s="46"/>
      <c r="K4" s="5" t="s">
        <v>8</v>
      </c>
    </row>
    <row r="5" spans="1:22" ht="14.4">
      <c r="A5" s="44" t="s">
        <v>9</v>
      </c>
      <c r="B5" s="2" t="s">
        <v>10</v>
      </c>
      <c r="C5" t="s">
        <v>11</v>
      </c>
      <c r="D5" s="50"/>
      <c r="E5" s="50"/>
      <c r="F5" s="50"/>
      <c r="G5" s="50"/>
      <c r="H5" s="85"/>
      <c r="I5" s="50"/>
      <c r="J5" s="50"/>
      <c r="K5" s="5" t="s">
        <v>12</v>
      </c>
    </row>
    <row r="6" spans="1:22" ht="14.4">
      <c r="A6" s="52" t="s">
        <v>13</v>
      </c>
      <c r="B6" s="2" t="s">
        <v>14</v>
      </c>
      <c r="C6" t="s">
        <v>11</v>
      </c>
      <c r="D6" s="50"/>
      <c r="E6" s="50"/>
      <c r="F6" s="50"/>
      <c r="G6" s="50"/>
      <c r="H6" s="85"/>
      <c r="I6" s="50"/>
      <c r="J6" s="50"/>
      <c r="K6" s="5" t="s">
        <v>12</v>
      </c>
    </row>
    <row r="7" spans="1:22" ht="14.4">
      <c r="A7" s="44" t="s">
        <v>15</v>
      </c>
      <c r="B7" t="s">
        <v>16</v>
      </c>
      <c r="C7" t="s">
        <v>17</v>
      </c>
      <c r="D7"/>
      <c r="E7"/>
      <c r="F7"/>
      <c r="G7"/>
      <c r="H7" s="51"/>
      <c r="I7"/>
      <c r="J7"/>
      <c r="K7" s="5" t="s">
        <v>18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4.4">
      <c r="A8" s="44" t="s">
        <v>19</v>
      </c>
      <c r="B8" t="s">
        <v>20</v>
      </c>
      <c r="C8" t="s">
        <v>21</v>
      </c>
      <c r="D8"/>
      <c r="E8"/>
      <c r="F8"/>
      <c r="G8"/>
      <c r="H8" s="50"/>
      <c r="I8"/>
      <c r="J8" s="50"/>
      <c r="K8" s="47" t="s">
        <v>22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.4">
      <c r="A9" s="2"/>
      <c r="B9" s="2"/>
      <c r="C9"/>
      <c r="D9" s="50"/>
      <c r="E9" s="50"/>
      <c r="F9" s="50"/>
      <c r="G9" s="50"/>
      <c r="H9" s="50"/>
      <c r="I9" s="50"/>
      <c r="J9" s="50"/>
    </row>
    <row r="10" spans="1:22" ht="14.4">
      <c r="A10" s="48" t="s">
        <v>23</v>
      </c>
      <c r="B10" s="2"/>
      <c r="C10" s="2"/>
    </row>
    <row r="11" spans="1:22" ht="14.4">
      <c r="A11" s="49" t="s">
        <v>24</v>
      </c>
      <c r="B11" s="2"/>
      <c r="C11" s="2"/>
    </row>
    <row r="13" spans="1:22">
      <c r="A13" s="43"/>
    </row>
    <row r="14" spans="1:22" ht="14.4">
      <c r="A14" s="5"/>
    </row>
    <row r="15" spans="1:22" ht="14.4">
      <c r="A15" s="5"/>
    </row>
    <row r="16" spans="1:22" ht="14.4">
      <c r="A16" s="5"/>
    </row>
    <row r="17" spans="1:2" ht="14.4">
      <c r="A17" s="5"/>
    </row>
    <row r="18" spans="1:2" ht="14.4">
      <c r="A18" s="5"/>
    </row>
    <row r="19" spans="1:2" ht="14.4">
      <c r="A19" s="5"/>
      <c r="B19" s="50"/>
    </row>
    <row r="20" spans="1:2" ht="14.4">
      <c r="A20" s="5"/>
    </row>
  </sheetData>
  <hyperlinks>
    <hyperlink ref="A11" r:id="rId1" xr:uid="{00000000-0004-0000-0000-000000000000}"/>
    <hyperlink ref="A4" location="'Government investment'!A1" display="Government Investment" xr:uid="{00000000-0004-0000-0000-000001000000}"/>
    <hyperlink ref="A5" location="'Construction by sub-sector'!A1" display="Construction by sub-sector" xr:uid="{00000000-0004-0000-0000-000002000000}"/>
    <hyperlink ref="A6" location="'Construction by region'!A1" display="Construction by region" xr:uid="{00000000-0004-0000-0000-000003000000}"/>
    <hyperlink ref="A7" location="'Market sector investment'!A1" display="Market sector investment" xr:uid="{00000000-0004-0000-0000-000004000000}"/>
    <hyperlink ref="A8" location="'Market sector stocks'!A1" display="Market sector stocks" xr:uid="{00000000-0004-0000-0000-000005000000}"/>
    <hyperlink ref="K8" r:id="rId2" xr:uid="{CB5CE5A0-871A-4B19-AE74-ED6708A47208}"/>
    <hyperlink ref="K7" r:id="rId3" xr:uid="{CCD5E436-BFD8-4C22-B480-5BB669D4700F}"/>
    <hyperlink ref="K5" r:id="rId4" xr:uid="{2F59F093-6FEC-40FC-9028-D833C08A1920}"/>
    <hyperlink ref="K6" r:id="rId5" xr:uid="{8EAC161A-7C82-46ED-96B2-465B450177C4}"/>
    <hyperlink ref="K4" r:id="rId6" xr:uid="{561BF432-4B63-4636-85C7-40928A101EAA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showGridLines="0" topLeftCell="A10" workbookViewId="0"/>
  </sheetViews>
  <sheetFormatPr defaultColWidth="9.109375" defaultRowHeight="14.4"/>
  <cols>
    <col min="1" max="1" width="32.33203125" style="2" bestFit="1" customWidth="1"/>
    <col min="2" max="16" width="13.88671875" style="2" bestFit="1" customWidth="1"/>
    <col min="17" max="16384" width="9.109375" style="2"/>
  </cols>
  <sheetData>
    <row r="1" spans="1:18" ht="14.4" customHeight="1">
      <c r="A1" s="1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8">
      <c r="A2" s="2" t="s">
        <v>26</v>
      </c>
    </row>
    <row r="4" spans="1:18" s="6" customFormat="1">
      <c r="A4" s="26" t="s">
        <v>27</v>
      </c>
      <c r="B4" s="26" t="s">
        <v>28</v>
      </c>
      <c r="C4" s="26" t="s">
        <v>29</v>
      </c>
      <c r="D4" s="26" t="s">
        <v>30</v>
      </c>
      <c r="E4" s="26" t="s">
        <v>31</v>
      </c>
      <c r="F4" s="26" t="s">
        <v>32</v>
      </c>
      <c r="G4" s="26" t="s">
        <v>33</v>
      </c>
      <c r="H4" s="26" t="s">
        <v>34</v>
      </c>
      <c r="I4" s="26" t="s">
        <v>35</v>
      </c>
      <c r="J4" s="26" t="s">
        <v>36</v>
      </c>
      <c r="K4" s="26" t="s">
        <v>37</v>
      </c>
      <c r="L4" s="26" t="s">
        <v>38</v>
      </c>
      <c r="M4" s="26" t="s">
        <v>39</v>
      </c>
      <c r="N4" s="26" t="s">
        <v>40</v>
      </c>
      <c r="O4" s="26" t="s">
        <v>41</v>
      </c>
      <c r="P4" s="26" t="s">
        <v>42</v>
      </c>
    </row>
    <row r="5" spans="1:18">
      <c r="A5" s="2" t="s">
        <v>43</v>
      </c>
      <c r="B5" s="3">
        <v>5340</v>
      </c>
      <c r="C5" s="3">
        <v>4592</v>
      </c>
      <c r="D5" s="3">
        <v>6850</v>
      </c>
      <c r="E5" s="3">
        <v>5842</v>
      </c>
      <c r="F5" s="3">
        <v>5912</v>
      </c>
      <c r="G5" s="3">
        <v>6381</v>
      </c>
      <c r="H5" s="3">
        <v>6348</v>
      </c>
      <c r="I5" s="3">
        <v>7284</v>
      </c>
      <c r="J5" s="3">
        <v>9089</v>
      </c>
      <c r="K5" s="3">
        <v>9429</v>
      </c>
      <c r="L5" s="3">
        <v>9737</v>
      </c>
      <c r="M5" s="3">
        <v>10318</v>
      </c>
      <c r="N5" s="3">
        <v>11237</v>
      </c>
      <c r="O5" s="3">
        <v>11237</v>
      </c>
      <c r="P5" s="3">
        <v>12037</v>
      </c>
      <c r="R5" s="22"/>
    </row>
    <row r="6" spans="1:18">
      <c r="A6" s="2" t="s">
        <v>44</v>
      </c>
      <c r="B6" s="3">
        <v>1187</v>
      </c>
      <c r="C6" s="3">
        <v>1200</v>
      </c>
      <c r="D6" s="3">
        <v>1382</v>
      </c>
      <c r="E6" s="3">
        <v>1540</v>
      </c>
      <c r="F6" s="3">
        <v>1441</v>
      </c>
      <c r="G6" s="3">
        <v>1587</v>
      </c>
      <c r="H6" s="3">
        <v>1925</v>
      </c>
      <c r="I6" s="3">
        <v>1900</v>
      </c>
      <c r="J6" s="3">
        <v>1928</v>
      </c>
      <c r="K6" s="3">
        <v>1977</v>
      </c>
      <c r="L6" s="3">
        <v>2061</v>
      </c>
      <c r="M6" s="3">
        <v>2287</v>
      </c>
      <c r="N6" s="3">
        <v>2186</v>
      </c>
      <c r="O6" s="3">
        <v>2004</v>
      </c>
      <c r="P6" s="3">
        <v>1883</v>
      </c>
      <c r="R6" s="22"/>
    </row>
    <row r="7" spans="1:18">
      <c r="A7" s="2" t="s">
        <v>45</v>
      </c>
      <c r="B7" s="3">
        <v>3212</v>
      </c>
      <c r="C7" s="3">
        <v>3750</v>
      </c>
      <c r="D7" s="3">
        <v>4588</v>
      </c>
      <c r="E7" s="3">
        <v>5104</v>
      </c>
      <c r="F7" s="3">
        <v>5283</v>
      </c>
      <c r="G7" s="3">
        <v>5380</v>
      </c>
      <c r="H7" s="3">
        <v>5357</v>
      </c>
      <c r="I7" s="3">
        <v>5534</v>
      </c>
      <c r="J7" s="3">
        <v>6743</v>
      </c>
      <c r="K7" s="3">
        <v>7167</v>
      </c>
      <c r="L7" s="3">
        <v>7175</v>
      </c>
      <c r="M7" s="3">
        <v>7264</v>
      </c>
      <c r="N7" s="3">
        <v>7251</v>
      </c>
      <c r="O7" s="3">
        <v>7287</v>
      </c>
      <c r="P7" s="3">
        <v>5903</v>
      </c>
      <c r="R7" s="22"/>
    </row>
    <row r="8" spans="1:18">
      <c r="A8" s="2" t="s">
        <v>46</v>
      </c>
      <c r="B8" s="3">
        <v>402</v>
      </c>
      <c r="C8" s="3">
        <v>439</v>
      </c>
      <c r="D8" s="3">
        <v>575</v>
      </c>
      <c r="E8" s="3">
        <v>530</v>
      </c>
      <c r="F8" s="3">
        <v>452</v>
      </c>
      <c r="G8" s="3">
        <v>414</v>
      </c>
      <c r="H8" s="3">
        <v>394</v>
      </c>
      <c r="I8" s="3">
        <v>602</v>
      </c>
      <c r="J8" s="3">
        <v>623</v>
      </c>
      <c r="K8" s="3">
        <v>621</v>
      </c>
      <c r="L8" s="3">
        <v>521</v>
      </c>
      <c r="M8" s="3">
        <v>558</v>
      </c>
      <c r="N8" s="3">
        <v>559</v>
      </c>
      <c r="O8" s="3">
        <v>662</v>
      </c>
      <c r="P8" s="3">
        <v>799</v>
      </c>
      <c r="R8" s="22"/>
    </row>
    <row r="9" spans="1:18">
      <c r="A9" s="2" t="s">
        <v>47</v>
      </c>
      <c r="B9" s="3">
        <v>10141</v>
      </c>
      <c r="C9" s="3">
        <v>9981</v>
      </c>
      <c r="D9" s="3">
        <v>13395</v>
      </c>
      <c r="E9" s="3">
        <v>13016</v>
      </c>
      <c r="F9" s="3">
        <v>13088</v>
      </c>
      <c r="G9" s="3">
        <v>13762</v>
      </c>
      <c r="H9" s="3">
        <v>14024</v>
      </c>
      <c r="I9" s="3">
        <v>15320</v>
      </c>
      <c r="J9" s="3">
        <v>18383</v>
      </c>
      <c r="K9" s="3">
        <v>19194</v>
      </c>
      <c r="L9" s="3">
        <v>19494</v>
      </c>
      <c r="M9" s="3">
        <v>20427</v>
      </c>
      <c r="N9" s="3">
        <v>21233</v>
      </c>
      <c r="O9" s="3">
        <v>21190</v>
      </c>
      <c r="P9" s="3">
        <v>20622</v>
      </c>
      <c r="R9" s="22"/>
    </row>
    <row r="10" spans="1:18">
      <c r="A10" s="2" t="s">
        <v>48</v>
      </c>
      <c r="B10" s="3">
        <v>22708</v>
      </c>
      <c r="C10" s="3">
        <v>24050</v>
      </c>
      <c r="D10" s="3">
        <v>29686</v>
      </c>
      <c r="E10" s="3">
        <v>31580</v>
      </c>
      <c r="F10" s="3">
        <v>31373</v>
      </c>
      <c r="G10" s="3">
        <v>29121</v>
      </c>
      <c r="H10" s="3">
        <v>28346</v>
      </c>
      <c r="I10" s="3">
        <v>28880</v>
      </c>
      <c r="J10" s="3">
        <v>33117</v>
      </c>
      <c r="K10" s="3">
        <v>32526</v>
      </c>
      <c r="L10" s="3">
        <v>32630</v>
      </c>
      <c r="M10" s="3">
        <v>34336</v>
      </c>
      <c r="N10" s="3">
        <v>35552</v>
      </c>
      <c r="O10" s="3">
        <v>39708</v>
      </c>
      <c r="P10" s="3">
        <v>45133</v>
      </c>
      <c r="R10" s="22"/>
    </row>
    <row r="11" spans="1:18">
      <c r="A11" s="2" t="s">
        <v>49</v>
      </c>
      <c r="B11" s="3">
        <v>13714</v>
      </c>
      <c r="C11" s="3">
        <v>14267</v>
      </c>
      <c r="D11" s="3">
        <v>17602</v>
      </c>
      <c r="E11" s="3">
        <v>19217</v>
      </c>
      <c r="F11" s="3">
        <v>19195</v>
      </c>
      <c r="G11" s="3">
        <v>19135</v>
      </c>
      <c r="H11" s="3">
        <v>17774</v>
      </c>
      <c r="I11" s="3">
        <v>16811</v>
      </c>
      <c r="J11" s="3">
        <v>17815</v>
      </c>
      <c r="K11" s="3">
        <v>18484</v>
      </c>
      <c r="L11" s="3">
        <v>19512</v>
      </c>
      <c r="M11" s="3">
        <v>20688</v>
      </c>
      <c r="N11" s="3">
        <v>21469</v>
      </c>
      <c r="O11" s="3">
        <v>22245</v>
      </c>
      <c r="P11" s="3">
        <v>19982</v>
      </c>
      <c r="R11" s="22"/>
    </row>
    <row r="12" spans="1:18" s="23" customFormat="1">
      <c r="A12" s="23" t="s">
        <v>50</v>
      </c>
      <c r="B12" s="24">
        <v>36422</v>
      </c>
      <c r="C12" s="24">
        <v>38317</v>
      </c>
      <c r="D12" s="24">
        <v>47288</v>
      </c>
      <c r="E12" s="24">
        <v>50797</v>
      </c>
      <c r="F12" s="24">
        <v>50568</v>
      </c>
      <c r="G12" s="24">
        <v>48256</v>
      </c>
      <c r="H12" s="24">
        <v>46120</v>
      </c>
      <c r="I12" s="24">
        <v>45691</v>
      </c>
      <c r="J12" s="24">
        <v>50932</v>
      </c>
      <c r="K12" s="24">
        <v>51010</v>
      </c>
      <c r="L12" s="24">
        <v>52142</v>
      </c>
      <c r="M12" s="24">
        <v>55024</v>
      </c>
      <c r="N12" s="24">
        <v>57021</v>
      </c>
      <c r="O12" s="24">
        <v>61953</v>
      </c>
      <c r="P12" s="24">
        <v>65115</v>
      </c>
      <c r="R12" s="25"/>
    </row>
    <row r="13" spans="1:18" s="23" customFormat="1">
      <c r="A13" s="23" t="s">
        <v>51</v>
      </c>
      <c r="B13" s="32">
        <v>0.27843061885673492</v>
      </c>
      <c r="C13" s="32">
        <v>0.26048490226270327</v>
      </c>
      <c r="D13" s="32">
        <v>0.28326425308746406</v>
      </c>
      <c r="E13" s="32">
        <v>0.25623560446483062</v>
      </c>
      <c r="F13" s="32">
        <v>0.25881980699256446</v>
      </c>
      <c r="G13" s="32">
        <v>0.28518733421750664</v>
      </c>
      <c r="H13" s="32">
        <v>0.30407632263660017</v>
      </c>
      <c r="I13" s="32">
        <v>0.33529579129369025</v>
      </c>
      <c r="J13" s="32">
        <v>0.36093222335663239</v>
      </c>
      <c r="K13" s="32">
        <v>0.37627916094883357</v>
      </c>
      <c r="L13" s="32">
        <v>0.3738636799509033</v>
      </c>
      <c r="M13" s="32">
        <v>0.37123800523407968</v>
      </c>
      <c r="N13" s="32">
        <v>0.37237158239946688</v>
      </c>
      <c r="O13" s="32">
        <v>0.34203347699062192</v>
      </c>
      <c r="P13" s="32">
        <v>0.31670122091683944</v>
      </c>
      <c r="R13" s="25"/>
    </row>
    <row r="14" spans="1:18">
      <c r="A14" s="2" t="s">
        <v>52</v>
      </c>
      <c r="B14" s="28">
        <v>1476722</v>
      </c>
      <c r="C14" s="28">
        <v>1552470</v>
      </c>
      <c r="D14" s="28">
        <v>1598752</v>
      </c>
      <c r="E14" s="28">
        <v>1557120</v>
      </c>
      <c r="F14" s="28">
        <v>1612195</v>
      </c>
      <c r="G14" s="28">
        <v>1669509</v>
      </c>
      <c r="H14" s="28">
        <v>1721355</v>
      </c>
      <c r="I14" s="28">
        <v>1793155</v>
      </c>
      <c r="J14" s="28">
        <v>1876162</v>
      </c>
      <c r="K14" s="28">
        <v>1935212</v>
      </c>
      <c r="L14" s="28">
        <v>2016638</v>
      </c>
      <c r="M14" s="28">
        <v>2097143</v>
      </c>
      <c r="N14" s="28">
        <v>2174380</v>
      </c>
      <c r="O14" s="28">
        <v>2255283</v>
      </c>
      <c r="P14" s="28">
        <v>2152646</v>
      </c>
      <c r="R14" s="22"/>
    </row>
    <row r="15" spans="1:18">
      <c r="A15" s="61" t="s">
        <v>53</v>
      </c>
      <c r="B15" s="62">
        <v>6.86723702904135E-3</v>
      </c>
      <c r="C15" s="62">
        <v>6.4291097412510385E-3</v>
      </c>
      <c r="D15" s="62">
        <v>8.3784101599247412E-3</v>
      </c>
      <c r="E15" s="62">
        <v>8.3590217838060005E-3</v>
      </c>
      <c r="F15" s="62">
        <v>8.118124668541957E-3</v>
      </c>
      <c r="G15" s="62">
        <v>8.2431421453852596E-3</v>
      </c>
      <c r="H15" s="62">
        <v>8.1470701859872024E-3</v>
      </c>
      <c r="I15" s="62">
        <v>8.5436005253310514E-3</v>
      </c>
      <c r="J15" s="62">
        <v>9.7981943989911315E-3</v>
      </c>
      <c r="K15" s="62">
        <v>9.9182931895833628E-3</v>
      </c>
      <c r="L15" s="62">
        <v>9.6665836902805561E-3</v>
      </c>
      <c r="M15" s="62">
        <v>9.7403944318532401E-3</v>
      </c>
      <c r="N15" s="62">
        <v>9.7650824602875299E-3</v>
      </c>
      <c r="O15" s="62">
        <v>9.3957166351185187E-3</v>
      </c>
      <c r="P15" s="62">
        <v>9.579838022601022E-3</v>
      </c>
      <c r="R15" s="22"/>
    </row>
    <row r="16" spans="1:18" ht="14.4" customHeight="1">
      <c r="A16" s="2" t="s">
        <v>54</v>
      </c>
      <c r="R16" s="22"/>
    </row>
    <row r="17" spans="1:18" ht="14.4" customHeight="1">
      <c r="A17" s="16" t="s">
        <v>55</v>
      </c>
      <c r="R17" s="22"/>
    </row>
    <row r="18" spans="1:18" ht="14.4" customHeight="1">
      <c r="A18" s="2" t="s">
        <v>56</v>
      </c>
      <c r="R18" s="22"/>
    </row>
    <row r="19" spans="1:18" ht="14.4" customHeight="1">
      <c r="A19" s="2" t="s">
        <v>57</v>
      </c>
      <c r="R19" s="22"/>
    </row>
    <row r="20" spans="1:18">
      <c r="A20" s="2" t="s">
        <v>58</v>
      </c>
      <c r="R20" s="22"/>
    </row>
    <row r="22" spans="1:18">
      <c r="A22" s="16" t="s">
        <v>59</v>
      </c>
      <c r="R22" s="22"/>
    </row>
    <row r="23" spans="1:18">
      <c r="A23" s="26" t="s">
        <v>27</v>
      </c>
      <c r="B23" s="27" t="s">
        <v>29</v>
      </c>
      <c r="C23" s="27" t="s">
        <v>30</v>
      </c>
      <c r="D23" s="27" t="s">
        <v>31</v>
      </c>
      <c r="E23" s="27" t="s">
        <v>32</v>
      </c>
      <c r="F23" s="27" t="s">
        <v>33</v>
      </c>
      <c r="G23" s="27" t="s">
        <v>34</v>
      </c>
      <c r="H23" s="27" t="s">
        <v>35</v>
      </c>
      <c r="I23" s="27" t="s">
        <v>36</v>
      </c>
      <c r="J23" s="27" t="s">
        <v>37</v>
      </c>
      <c r="K23" s="27" t="s">
        <v>38</v>
      </c>
      <c r="L23" s="27" t="s">
        <v>39</v>
      </c>
      <c r="M23" s="27" t="s">
        <v>40</v>
      </c>
      <c r="N23" s="27" t="s">
        <v>41</v>
      </c>
      <c r="O23" s="27" t="s">
        <v>42</v>
      </c>
      <c r="Q23" s="22"/>
    </row>
    <row r="24" spans="1:18">
      <c r="A24" t="s">
        <v>43</v>
      </c>
      <c r="B24" s="30">
        <v>-0.1400749063670412</v>
      </c>
      <c r="C24" s="30">
        <v>0.49172473867595817</v>
      </c>
      <c r="D24" s="30">
        <v>-0.14715328467153285</v>
      </c>
      <c r="E24" s="30">
        <v>1.1982197877439232E-2</v>
      </c>
      <c r="F24" s="30">
        <v>7.9330175913396486E-2</v>
      </c>
      <c r="G24" s="30">
        <v>-5.171603196991067E-3</v>
      </c>
      <c r="H24" s="30">
        <v>0.14744801512287334</v>
      </c>
      <c r="I24" s="30">
        <v>0.24780340472267984</v>
      </c>
      <c r="J24" s="30">
        <v>3.7407855649686433E-2</v>
      </c>
      <c r="K24" s="30">
        <v>3.2665181885671864E-2</v>
      </c>
      <c r="L24" s="30">
        <v>5.9669302659956867E-2</v>
      </c>
      <c r="M24" s="30">
        <v>8.9067648769141305E-2</v>
      </c>
      <c r="N24" s="30">
        <v>0</v>
      </c>
      <c r="O24" s="30">
        <v>7.119337901575154E-2</v>
      </c>
      <c r="Q24" s="22"/>
    </row>
    <row r="25" spans="1:18">
      <c r="A25" t="s">
        <v>60</v>
      </c>
      <c r="B25" s="30">
        <v>1.0951979780960405E-2</v>
      </c>
      <c r="C25" s="30">
        <v>0.15166666666666667</v>
      </c>
      <c r="D25" s="30">
        <v>0.11432706222865413</v>
      </c>
      <c r="E25" s="30">
        <v>-6.4285714285714279E-2</v>
      </c>
      <c r="F25" s="30">
        <v>0.10131852879944483</v>
      </c>
      <c r="G25" s="30">
        <v>0.21298046628859482</v>
      </c>
      <c r="H25" s="30">
        <v>-1.2987012987012988E-2</v>
      </c>
      <c r="I25" s="30">
        <v>1.4736842105263158E-2</v>
      </c>
      <c r="J25" s="30">
        <v>2.5414937759336099E-2</v>
      </c>
      <c r="K25" s="30">
        <v>4.2488619119878605E-2</v>
      </c>
      <c r="L25" s="30">
        <v>0.10965550703541969</v>
      </c>
      <c r="M25" s="30">
        <v>-4.4162658504591168E-2</v>
      </c>
      <c r="N25" s="30">
        <v>-8.3257090576395243E-2</v>
      </c>
      <c r="O25" s="30">
        <v>-6.0379241516966067E-2</v>
      </c>
    </row>
    <row r="26" spans="1:18">
      <c r="A26" t="s">
        <v>45</v>
      </c>
      <c r="B26" s="30">
        <v>0.16749688667496887</v>
      </c>
      <c r="C26" s="30">
        <v>0.22346666666666667</v>
      </c>
      <c r="D26" s="30">
        <v>0.11246730601569312</v>
      </c>
      <c r="E26" s="30">
        <v>3.5070532915360504E-2</v>
      </c>
      <c r="F26" s="30">
        <v>1.836077985992807E-2</v>
      </c>
      <c r="G26" s="30">
        <v>-4.275092936802974E-3</v>
      </c>
      <c r="H26" s="30">
        <v>3.3040881090162406E-2</v>
      </c>
      <c r="I26" s="30">
        <v>0.2184676544994579</v>
      </c>
      <c r="J26" s="30">
        <v>6.2880023728310835E-2</v>
      </c>
      <c r="K26" s="30">
        <v>1.1162271522254779E-3</v>
      </c>
      <c r="L26" s="30">
        <v>1.240418118466899E-2</v>
      </c>
      <c r="M26" s="30">
        <v>-1.789647577092511E-3</v>
      </c>
      <c r="N26" s="30">
        <v>4.9648324369052548E-3</v>
      </c>
      <c r="O26" s="30">
        <v>-0.189927267737066</v>
      </c>
    </row>
    <row r="27" spans="1:18">
      <c r="A27" t="s">
        <v>61</v>
      </c>
      <c r="B27" s="30">
        <v>9.2039800995024873E-2</v>
      </c>
      <c r="C27" s="30">
        <v>0.30979498861047838</v>
      </c>
      <c r="D27" s="30">
        <v>-7.8260869565217397E-2</v>
      </c>
      <c r="E27" s="30">
        <v>-0.14716981132075471</v>
      </c>
      <c r="F27" s="30">
        <v>-8.4070796460176997E-2</v>
      </c>
      <c r="G27" s="30">
        <v>-4.8309178743961352E-2</v>
      </c>
      <c r="H27" s="30">
        <v>0.52791878172588835</v>
      </c>
      <c r="I27" s="30">
        <v>3.4883720930232558E-2</v>
      </c>
      <c r="J27" s="30">
        <v>-3.2102728731942215E-3</v>
      </c>
      <c r="K27" s="30">
        <v>-0.1610305958132045</v>
      </c>
      <c r="L27" s="30">
        <v>7.1017274472168906E-2</v>
      </c>
      <c r="M27" s="30">
        <v>1.7921146953405018E-3</v>
      </c>
      <c r="N27" s="30">
        <v>0.18425760286225404</v>
      </c>
      <c r="O27" s="30">
        <v>0.20694864048338368</v>
      </c>
    </row>
    <row r="28" spans="1:18">
      <c r="A28" t="s">
        <v>47</v>
      </c>
      <c r="B28" s="30">
        <v>-1.5777536732077706E-2</v>
      </c>
      <c r="C28" s="30">
        <v>0.34204989480012021</v>
      </c>
      <c r="D28" s="30">
        <v>-2.8294139604329974E-2</v>
      </c>
      <c r="E28" s="30">
        <v>5.531653349723417E-3</v>
      </c>
      <c r="F28" s="30">
        <v>5.1497555012224937E-2</v>
      </c>
      <c r="G28" s="30">
        <v>1.9037930533352711E-2</v>
      </c>
      <c r="H28" s="30">
        <v>9.2413006274957216E-2</v>
      </c>
      <c r="I28" s="30">
        <v>0.19993472584856398</v>
      </c>
      <c r="J28" s="30">
        <v>4.411684708698254E-2</v>
      </c>
      <c r="K28" s="30">
        <v>1.5629884338855891E-2</v>
      </c>
      <c r="L28" s="30">
        <v>4.7860880270852571E-2</v>
      </c>
      <c r="M28" s="30">
        <v>3.9457580653057225E-2</v>
      </c>
      <c r="N28" s="30">
        <v>-2.0251495313898175E-3</v>
      </c>
      <c r="O28" s="30">
        <v>-2.6805096743747051E-2</v>
      </c>
    </row>
    <row r="29" spans="1:18">
      <c r="A29" t="s">
        <v>62</v>
      </c>
      <c r="B29" s="30">
        <v>5.9098115201691032E-2</v>
      </c>
      <c r="C29" s="30">
        <v>0.23434511434511435</v>
      </c>
      <c r="D29" s="30">
        <v>6.3801118372296711E-2</v>
      </c>
      <c r="E29" s="30">
        <v>-6.5547815072830905E-3</v>
      </c>
      <c r="F29" s="30">
        <v>-7.1781468141395466E-2</v>
      </c>
      <c r="G29" s="30">
        <v>-2.6613097077710243E-2</v>
      </c>
      <c r="H29" s="30">
        <v>1.8838636844704722E-2</v>
      </c>
      <c r="I29" s="30">
        <v>0.14671052631578949</v>
      </c>
      <c r="J29" s="30">
        <v>-1.7845819367696348E-2</v>
      </c>
      <c r="K29" s="30">
        <v>3.1974420463629096E-3</v>
      </c>
      <c r="L29" s="30">
        <v>5.2283174992338338E-2</v>
      </c>
      <c r="M29" s="30">
        <v>3.5414725069897485E-2</v>
      </c>
      <c r="N29" s="30">
        <v>0.1168991899189919</v>
      </c>
      <c r="O29" s="30">
        <v>0.13662234310466403</v>
      </c>
    </row>
    <row r="30" spans="1:18">
      <c r="A30" t="s">
        <v>63</v>
      </c>
      <c r="B30" s="30">
        <v>4.0323756744932188E-2</v>
      </c>
      <c r="C30" s="30">
        <v>0.23375622064905024</v>
      </c>
      <c r="D30" s="30">
        <v>9.1750937393478019E-2</v>
      </c>
      <c r="E30" s="30">
        <v>-1.1448196908986834E-3</v>
      </c>
      <c r="F30" s="30">
        <v>-3.1258140140661629E-3</v>
      </c>
      <c r="G30" s="30">
        <v>-7.1126208518421746E-2</v>
      </c>
      <c r="H30" s="30">
        <v>-5.4180263305952513E-2</v>
      </c>
      <c r="I30" s="30">
        <v>5.9722800547260722E-2</v>
      </c>
      <c r="J30" s="30">
        <v>3.7552624193095706E-2</v>
      </c>
      <c r="K30" s="30">
        <v>5.561566760441463E-2</v>
      </c>
      <c r="L30" s="30">
        <v>6.0270602706027063E-2</v>
      </c>
      <c r="M30" s="30">
        <v>3.7751353441608661E-2</v>
      </c>
      <c r="N30" s="30">
        <v>3.614513950347012E-2</v>
      </c>
      <c r="O30" s="30">
        <v>-0.10173072600584401</v>
      </c>
    </row>
    <row r="31" spans="1:18">
      <c r="A31" t="s">
        <v>64</v>
      </c>
      <c r="B31" s="30">
        <v>5.2028993465487894E-2</v>
      </c>
      <c r="C31" s="30">
        <v>0.234125844925229</v>
      </c>
      <c r="D31" s="30">
        <v>7.4204872272035191E-2</v>
      </c>
      <c r="E31" s="30">
        <v>-4.5081402445026281E-3</v>
      </c>
      <c r="F31" s="30">
        <v>-4.5720613826926118E-2</v>
      </c>
      <c r="G31" s="30">
        <v>-4.4263925729442974E-2</v>
      </c>
      <c r="H31" s="30">
        <v>-9.3018213356461411E-3</v>
      </c>
      <c r="I31" s="30">
        <v>0.11470530301372261</v>
      </c>
      <c r="J31" s="30">
        <v>1.5314537029765176E-3</v>
      </c>
      <c r="K31" s="30">
        <v>2.2191727112330917E-2</v>
      </c>
      <c r="L31" s="30">
        <v>5.5272141459859613E-2</v>
      </c>
      <c r="M31" s="30">
        <v>3.6293253852864207E-2</v>
      </c>
      <c r="N31" s="30">
        <v>8.6494449413374017E-2</v>
      </c>
      <c r="O31" s="30">
        <v>5.1038690620308941E-2</v>
      </c>
    </row>
    <row r="32" spans="1:18">
      <c r="A32" t="s">
        <v>51</v>
      </c>
      <c r="B32" s="30">
        <v>-6.4453100265044971E-2</v>
      </c>
      <c r="C32" s="30">
        <v>8.7449793162244174E-2</v>
      </c>
      <c r="D32" s="30">
        <v>-9.5418494667195944E-2</v>
      </c>
      <c r="E32" s="30">
        <v>1.0085259357813129E-2</v>
      </c>
      <c r="F32" s="30">
        <v>0.10187600219367941</v>
      </c>
      <c r="G32" s="30">
        <v>6.6233616127872222E-2</v>
      </c>
      <c r="H32" s="30">
        <v>0.10266984415751529</v>
      </c>
      <c r="I32" s="30">
        <v>7.6459152571011046E-2</v>
      </c>
      <c r="J32" s="30">
        <v>4.2520275550562509E-2</v>
      </c>
      <c r="K32" s="30">
        <v>-6.419385521747565E-3</v>
      </c>
      <c r="L32" s="30">
        <v>-7.0230804906441643E-3</v>
      </c>
      <c r="M32" s="30">
        <v>3.0535051622002903E-3</v>
      </c>
      <c r="N32" s="30">
        <v>-8.1472665592132454E-2</v>
      </c>
      <c r="O32" s="30">
        <v>-7.4063674400143734E-2</v>
      </c>
    </row>
    <row r="33" spans="1:16">
      <c r="A33" t="s">
        <v>65</v>
      </c>
      <c r="B33" s="30">
        <v>5.1294691891906531E-2</v>
      </c>
      <c r="C33" s="30">
        <v>2.9811848216068589E-2</v>
      </c>
      <c r="D33" s="30">
        <v>-2.6040311442925481E-2</v>
      </c>
      <c r="E33" s="30">
        <v>3.5369785244554051E-2</v>
      </c>
      <c r="F33" s="30">
        <v>3.5550290132397133E-2</v>
      </c>
      <c r="G33" s="30">
        <v>3.1054639417936653E-2</v>
      </c>
      <c r="H33" s="30">
        <v>4.1711326251702874E-2</v>
      </c>
      <c r="I33" s="30">
        <v>4.6291034517373007E-2</v>
      </c>
      <c r="J33" s="30">
        <v>3.1473827953023246E-2</v>
      </c>
      <c r="K33" s="30">
        <v>4.2076010276910228E-2</v>
      </c>
      <c r="L33" s="30">
        <v>3.9920402174311899E-2</v>
      </c>
      <c r="M33" s="30">
        <v>3.6829629643758195E-2</v>
      </c>
      <c r="N33" s="30">
        <v>3.7207387853089156E-2</v>
      </c>
      <c r="O33" s="30">
        <v>-4.5509587931980157E-2</v>
      </c>
    </row>
    <row r="34" spans="1:16">
      <c r="A34" s="63" t="s">
        <v>53</v>
      </c>
      <c r="B34" s="64">
        <v>-6.3799645466944513E-2</v>
      </c>
      <c r="C34" s="64">
        <v>0.30319912042664693</v>
      </c>
      <c r="D34" s="64">
        <v>-2.3140877265090667E-3</v>
      </c>
      <c r="E34" s="64">
        <v>-2.8818816542712608E-2</v>
      </c>
      <c r="F34" s="64">
        <v>1.5399797606921463E-2</v>
      </c>
      <c r="G34" s="64">
        <v>-1.1654774078091198E-2</v>
      </c>
      <c r="H34" s="64">
        <v>4.8671526118171077E-2</v>
      </c>
      <c r="I34" s="64">
        <v>0.14684603639183685</v>
      </c>
      <c r="J34" s="64">
        <v>1.2257236966496325E-2</v>
      </c>
      <c r="K34" s="64">
        <v>-2.5378307990246075E-2</v>
      </c>
      <c r="L34" s="64">
        <v>7.6356594984946314E-3</v>
      </c>
      <c r="M34" s="64">
        <v>2.5346025365825518E-3</v>
      </c>
      <c r="N34" s="64">
        <v>-3.7825161914519602E-2</v>
      </c>
      <c r="O34" s="64">
        <v>1.9596311237645235E-2</v>
      </c>
    </row>
    <row r="35" spans="1:16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9" spans="1:1">
      <c r="A49" s="5"/>
    </row>
    <row r="51" spans="1:1">
      <c r="A51" s="5"/>
    </row>
    <row r="52" spans="1:1">
      <c r="A52" s="2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GridLines="0" topLeftCell="A16" zoomScaleNormal="100" workbookViewId="0">
      <selection activeCell="A24" sqref="A24"/>
    </sheetView>
  </sheetViews>
  <sheetFormatPr defaultColWidth="9.109375" defaultRowHeight="14.4"/>
  <cols>
    <col min="1" max="1" width="33" style="6" customWidth="1"/>
    <col min="2" max="12" width="11.44140625" style="6" bestFit="1" customWidth="1"/>
    <col min="13" max="16384" width="9.109375" style="6"/>
  </cols>
  <sheetData>
    <row r="1" spans="1:15" ht="14.4" customHeight="1">
      <c r="A1" s="1" t="s">
        <v>66</v>
      </c>
      <c r="B1" s="9"/>
      <c r="C1" s="9"/>
      <c r="D1" s="9"/>
      <c r="E1" s="9"/>
      <c r="F1" s="9"/>
      <c r="G1" s="9"/>
      <c r="H1" s="9"/>
      <c r="I1" s="9"/>
      <c r="M1" s="10"/>
      <c r="N1" s="10"/>
    </row>
    <row r="2" spans="1:15" ht="14.4" customHeight="1">
      <c r="A2" s="6" t="s">
        <v>67</v>
      </c>
      <c r="M2" s="10"/>
      <c r="N2" s="10"/>
    </row>
    <row r="3" spans="1:15">
      <c r="A3" s="11"/>
      <c r="M3" s="10"/>
      <c r="N3" s="10"/>
    </row>
    <row r="4" spans="1:15">
      <c r="A4" s="26" t="s">
        <v>68</v>
      </c>
      <c r="B4" s="26" t="s">
        <v>32</v>
      </c>
      <c r="C4" s="26" t="s">
        <v>33</v>
      </c>
      <c r="D4" s="26" t="s">
        <v>34</v>
      </c>
      <c r="E4" s="26" t="s">
        <v>35</v>
      </c>
      <c r="F4" s="26" t="s">
        <v>36</v>
      </c>
      <c r="G4" s="26" t="s">
        <v>37</v>
      </c>
      <c r="H4" s="26" t="s">
        <v>38</v>
      </c>
      <c r="I4" s="26" t="s">
        <v>39</v>
      </c>
      <c r="J4" s="26" t="s">
        <v>40</v>
      </c>
      <c r="K4" s="26" t="s">
        <v>41</v>
      </c>
      <c r="L4" s="26" t="s">
        <v>42</v>
      </c>
      <c r="M4" s="10"/>
      <c r="N4" s="10"/>
    </row>
    <row r="5" spans="1:15">
      <c r="A5" s="6" t="s">
        <v>69</v>
      </c>
      <c r="B5" s="18">
        <v>2787</v>
      </c>
      <c r="C5" s="18">
        <v>2178</v>
      </c>
      <c r="D5" s="18">
        <v>1729</v>
      </c>
      <c r="E5" s="18">
        <v>1187</v>
      </c>
      <c r="F5" s="18">
        <v>611</v>
      </c>
      <c r="G5" s="18">
        <v>484</v>
      </c>
      <c r="H5" s="18">
        <v>805</v>
      </c>
      <c r="I5" s="18">
        <v>1484</v>
      </c>
      <c r="J5" s="17">
        <v>1057</v>
      </c>
      <c r="K5" s="17">
        <v>1115</v>
      </c>
      <c r="L5" s="17">
        <v>936</v>
      </c>
      <c r="M5" s="10"/>
      <c r="N5" s="10"/>
    </row>
    <row r="6" spans="1:15">
      <c r="A6" s="6" t="s">
        <v>70</v>
      </c>
      <c r="B6" s="18">
        <v>1037</v>
      </c>
      <c r="C6" s="18">
        <v>759</v>
      </c>
      <c r="D6" s="18">
        <v>673</v>
      </c>
      <c r="E6" s="18">
        <v>452</v>
      </c>
      <c r="F6" s="18">
        <v>406</v>
      </c>
      <c r="G6" s="18">
        <v>324</v>
      </c>
      <c r="H6" s="18">
        <v>570</v>
      </c>
      <c r="I6" s="18">
        <v>904</v>
      </c>
      <c r="J6" s="17">
        <v>865</v>
      </c>
      <c r="K6" s="17">
        <v>1226</v>
      </c>
      <c r="L6" s="17">
        <v>860</v>
      </c>
      <c r="M6" s="10"/>
      <c r="N6" s="10"/>
    </row>
    <row r="7" spans="1:15">
      <c r="A7" s="6" t="s">
        <v>71</v>
      </c>
      <c r="B7" s="18">
        <v>1348</v>
      </c>
      <c r="C7" s="18">
        <v>1560</v>
      </c>
      <c r="D7" s="18">
        <v>2260</v>
      </c>
      <c r="E7" s="18">
        <v>3408</v>
      </c>
      <c r="F7" s="18">
        <v>4881</v>
      </c>
      <c r="G7" s="18">
        <v>8029</v>
      </c>
      <c r="H7" s="18">
        <v>7232</v>
      </c>
      <c r="I7" s="18">
        <v>8610</v>
      </c>
      <c r="J7" s="17">
        <v>7313</v>
      </c>
      <c r="K7" s="17">
        <v>6827</v>
      </c>
      <c r="L7" s="17">
        <v>9387</v>
      </c>
      <c r="M7" s="10"/>
      <c r="N7" s="10"/>
    </row>
    <row r="8" spans="1:15">
      <c r="A8" s="6" t="s">
        <v>72</v>
      </c>
      <c r="B8" s="18">
        <v>3789</v>
      </c>
      <c r="C8" s="18">
        <v>3663</v>
      </c>
      <c r="D8" s="18">
        <v>2160</v>
      </c>
      <c r="E8" s="18">
        <v>2314</v>
      </c>
      <c r="F8" s="18">
        <v>2556</v>
      </c>
      <c r="G8" s="18">
        <v>3988</v>
      </c>
      <c r="H8" s="18">
        <v>5112</v>
      </c>
      <c r="I8" s="18">
        <v>4099</v>
      </c>
      <c r="J8" s="17">
        <v>4369</v>
      </c>
      <c r="K8" s="17">
        <v>5759</v>
      </c>
      <c r="L8" s="17">
        <v>5802</v>
      </c>
      <c r="M8" s="10"/>
      <c r="N8" s="10"/>
    </row>
    <row r="9" spans="1:15">
      <c r="A9" s="6" t="s">
        <v>73</v>
      </c>
      <c r="B9" s="18">
        <v>2333</v>
      </c>
      <c r="C9" s="18">
        <v>3877</v>
      </c>
      <c r="D9" s="18">
        <v>3928</v>
      </c>
      <c r="E9" s="18">
        <v>4540</v>
      </c>
      <c r="F9" s="18">
        <v>3863</v>
      </c>
      <c r="G9" s="18">
        <v>2937</v>
      </c>
      <c r="H9" s="18">
        <v>2612</v>
      </c>
      <c r="I9" s="18">
        <v>3567</v>
      </c>
      <c r="J9" s="17">
        <v>6288</v>
      </c>
      <c r="K9" s="17">
        <v>5990</v>
      </c>
      <c r="L9" s="17">
        <v>3658</v>
      </c>
      <c r="M9" s="10"/>
      <c r="N9" s="10"/>
    </row>
    <row r="10" spans="1:15">
      <c r="A10" s="6" t="s">
        <v>74</v>
      </c>
      <c r="B10" s="18">
        <v>370</v>
      </c>
      <c r="C10" s="18">
        <v>440</v>
      </c>
      <c r="D10" s="18">
        <v>456</v>
      </c>
      <c r="E10" s="18">
        <v>606</v>
      </c>
      <c r="F10" s="18">
        <v>797</v>
      </c>
      <c r="G10" s="18">
        <v>796</v>
      </c>
      <c r="H10" s="18">
        <v>668</v>
      </c>
      <c r="I10" s="18">
        <v>685</v>
      </c>
      <c r="J10" s="17">
        <v>979</v>
      </c>
      <c r="K10" s="17">
        <v>1456</v>
      </c>
      <c r="L10" s="17">
        <v>1271</v>
      </c>
      <c r="M10" s="10"/>
      <c r="N10" s="10"/>
    </row>
    <row r="11" spans="1:15">
      <c r="A11" s="6" t="s">
        <v>75</v>
      </c>
      <c r="B11" s="18">
        <v>1874</v>
      </c>
      <c r="C11" s="18">
        <v>2143</v>
      </c>
      <c r="D11" s="18">
        <v>2470</v>
      </c>
      <c r="E11" s="18">
        <v>1954</v>
      </c>
      <c r="F11" s="18">
        <v>1675</v>
      </c>
      <c r="G11" s="18">
        <v>1213</v>
      </c>
      <c r="H11" s="18">
        <v>766</v>
      </c>
      <c r="I11" s="18">
        <v>758</v>
      </c>
      <c r="J11" s="17">
        <v>659</v>
      </c>
      <c r="K11" s="17">
        <v>878</v>
      </c>
      <c r="L11" s="17">
        <v>538</v>
      </c>
      <c r="M11" s="10"/>
      <c r="N11" s="10"/>
    </row>
    <row r="12" spans="1:15">
      <c r="A12" s="6" t="s">
        <v>76</v>
      </c>
      <c r="B12" s="29">
        <v>13540</v>
      </c>
      <c r="C12" s="29">
        <v>14618</v>
      </c>
      <c r="D12" s="29">
        <v>13675</v>
      </c>
      <c r="E12" s="29">
        <v>14463</v>
      </c>
      <c r="F12" s="29">
        <v>14792</v>
      </c>
      <c r="G12" s="29">
        <v>17771</v>
      </c>
      <c r="H12" s="29">
        <v>17765</v>
      </c>
      <c r="I12" s="29">
        <v>20107</v>
      </c>
      <c r="J12" s="29">
        <v>21526</v>
      </c>
      <c r="K12" s="29">
        <v>23252</v>
      </c>
      <c r="L12" s="29">
        <v>22462</v>
      </c>
      <c r="M12" s="10"/>
    </row>
    <row r="13" spans="1:15">
      <c r="A13" s="12" t="s">
        <v>77</v>
      </c>
      <c r="B13" s="13">
        <v>0.36964549499999999</v>
      </c>
      <c r="C13" s="13">
        <v>0.33575044500000001</v>
      </c>
      <c r="D13" s="13">
        <v>0.30040219400000001</v>
      </c>
      <c r="E13" s="13">
        <v>0.382838968</v>
      </c>
      <c r="F13" s="13">
        <v>0.36607625700000002</v>
      </c>
      <c r="G13" s="13">
        <v>0.37279837900000001</v>
      </c>
      <c r="H13" s="13">
        <v>0.42060230799999998</v>
      </c>
      <c r="I13" s="13">
        <v>0.38901875000000002</v>
      </c>
      <c r="J13" s="7">
        <v>0.50306605999999998</v>
      </c>
      <c r="K13" s="7">
        <v>0.52726647199999999</v>
      </c>
      <c r="L13" s="7">
        <v>0.51909892300000005</v>
      </c>
      <c r="M13" s="14"/>
      <c r="N13" s="14"/>
      <c r="O13" s="14"/>
    </row>
    <row r="14" spans="1:15">
      <c r="A14" s="12" t="s">
        <v>78</v>
      </c>
      <c r="B14" s="13">
        <v>0.63028065</v>
      </c>
      <c r="C14" s="13">
        <v>0.66424955500000005</v>
      </c>
      <c r="D14" s="13">
        <v>0.69967093199999997</v>
      </c>
      <c r="E14" s="13">
        <v>0.61716103200000005</v>
      </c>
      <c r="F14" s="13">
        <v>0.63392374299999998</v>
      </c>
      <c r="G14" s="13">
        <v>0.62720162099999999</v>
      </c>
      <c r="H14" s="13">
        <v>0.57934140199999995</v>
      </c>
      <c r="I14" s="13">
        <v>0.61093151599999995</v>
      </c>
      <c r="J14" s="7">
        <v>0.49698039599999999</v>
      </c>
      <c r="K14" s="7">
        <v>0.47269052099999997</v>
      </c>
      <c r="L14" s="7">
        <v>0.48054491999999999</v>
      </c>
      <c r="M14" s="14"/>
      <c r="N14" s="14"/>
      <c r="O14" s="14"/>
    </row>
    <row r="15" spans="1:15">
      <c r="A15" s="6" t="s">
        <v>79</v>
      </c>
      <c r="B15" s="29">
        <v>6841</v>
      </c>
      <c r="C15" s="29">
        <v>7508</v>
      </c>
      <c r="D15" s="29">
        <v>7607</v>
      </c>
      <c r="E15" s="29">
        <v>7817</v>
      </c>
      <c r="F15" s="29">
        <v>8511</v>
      </c>
      <c r="G15" s="29">
        <v>8140</v>
      </c>
      <c r="H15" s="29">
        <v>7871</v>
      </c>
      <c r="I15" s="29">
        <v>8475</v>
      </c>
      <c r="J15" s="29">
        <v>8974</v>
      </c>
      <c r="K15" s="29">
        <v>9291</v>
      </c>
      <c r="L15" s="29">
        <v>9492</v>
      </c>
    </row>
    <row r="16" spans="1:15">
      <c r="A16" s="6" t="s">
        <v>54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1">
      <c r="A17" s="9" t="s">
        <v>80</v>
      </c>
      <c r="J17" s="8"/>
      <c r="K17" s="15"/>
    </row>
    <row r="18" spans="1:11" ht="14.4" customHeight="1">
      <c r="A18" s="6" t="s">
        <v>81</v>
      </c>
    </row>
    <row r="19" spans="1:11">
      <c r="A19" s="6" t="s">
        <v>82</v>
      </c>
    </row>
    <row r="20" spans="1:11">
      <c r="A20" s="6" t="s">
        <v>83</v>
      </c>
    </row>
    <row r="22" spans="1:11">
      <c r="A22" s="9" t="s">
        <v>59</v>
      </c>
    </row>
    <row r="23" spans="1:11">
      <c r="A23" s="26" t="s">
        <v>68</v>
      </c>
      <c r="B23" s="70" t="s">
        <v>33</v>
      </c>
      <c r="C23" s="70" t="s">
        <v>34</v>
      </c>
      <c r="D23" s="70" t="s">
        <v>35</v>
      </c>
      <c r="E23" s="70" t="s">
        <v>36</v>
      </c>
      <c r="F23" s="70" t="s">
        <v>37</v>
      </c>
      <c r="G23" s="70" t="s">
        <v>38</v>
      </c>
      <c r="H23" s="70" t="s">
        <v>39</v>
      </c>
      <c r="I23" s="70" t="s">
        <v>40</v>
      </c>
      <c r="J23" s="70" t="s">
        <v>41</v>
      </c>
      <c r="K23" s="70" t="s">
        <v>42</v>
      </c>
    </row>
    <row r="24" spans="1:11">
      <c r="A24" s="6" t="s">
        <v>69</v>
      </c>
      <c r="B24" s="31">
        <v>-0.2185145317545748</v>
      </c>
      <c r="C24" s="31">
        <v>-0.20615243342516071</v>
      </c>
      <c r="D24" s="31">
        <v>-0.31347599768652401</v>
      </c>
      <c r="E24" s="31">
        <v>-0.48525695029486099</v>
      </c>
      <c r="F24" s="31">
        <v>-0.20785597381342061</v>
      </c>
      <c r="G24" s="31">
        <v>0.66322314049586772</v>
      </c>
      <c r="H24" s="31">
        <v>0.84347826086956523</v>
      </c>
      <c r="I24" s="31">
        <v>-0.28773584905660377</v>
      </c>
      <c r="J24" s="31">
        <v>5.4872280037842953E-2</v>
      </c>
      <c r="K24" s="31">
        <v>-0.16053811659192826</v>
      </c>
    </row>
    <row r="25" spans="1:11">
      <c r="A25" s="6" t="s">
        <v>70</v>
      </c>
      <c r="B25" s="31">
        <v>-0.26808100289296044</v>
      </c>
      <c r="C25" s="31">
        <v>-0.11330698287220026</v>
      </c>
      <c r="D25" s="31">
        <v>-0.32838038632986627</v>
      </c>
      <c r="E25" s="31">
        <v>-0.10176991150442478</v>
      </c>
      <c r="F25" s="31">
        <v>-0.2019704433497537</v>
      </c>
      <c r="G25" s="31">
        <v>0.7592592592592593</v>
      </c>
      <c r="H25" s="31">
        <v>0.5859649122807018</v>
      </c>
      <c r="I25" s="31">
        <v>-4.314159292035398E-2</v>
      </c>
      <c r="J25" s="31">
        <v>0.41734104046242776</v>
      </c>
      <c r="K25" s="31">
        <v>-0.29853181076672103</v>
      </c>
    </row>
    <row r="26" spans="1:11">
      <c r="A26" s="6" t="s">
        <v>71</v>
      </c>
      <c r="B26" s="31">
        <v>0.15727002967359049</v>
      </c>
      <c r="C26" s="31">
        <v>0.44871794871794873</v>
      </c>
      <c r="D26" s="31">
        <v>0.50796460176991154</v>
      </c>
      <c r="E26" s="31">
        <v>0.43221830985915494</v>
      </c>
      <c r="F26" s="31">
        <v>0.64494980536775248</v>
      </c>
      <c r="G26" s="31">
        <v>-9.9265163781292812E-2</v>
      </c>
      <c r="H26" s="31">
        <v>0.19054203539823009</v>
      </c>
      <c r="I26" s="31">
        <v>-0.15063879210220674</v>
      </c>
      <c r="J26" s="31">
        <v>-6.6456994393545743E-2</v>
      </c>
      <c r="K26" s="31">
        <v>0.37498169034715101</v>
      </c>
    </row>
    <row r="27" spans="1:11">
      <c r="A27" s="6" t="s">
        <v>72</v>
      </c>
      <c r="B27" s="31">
        <v>-3.3254156769596199E-2</v>
      </c>
      <c r="C27" s="31">
        <v>-0.41031941031941033</v>
      </c>
      <c r="D27" s="31">
        <v>7.1296296296296302E-2</v>
      </c>
      <c r="E27" s="31">
        <v>0.10458081244598098</v>
      </c>
      <c r="F27" s="31">
        <v>0.56025039123630671</v>
      </c>
      <c r="G27" s="31">
        <v>0.28184553660982947</v>
      </c>
      <c r="H27" s="31">
        <v>-0.19816118935837246</v>
      </c>
      <c r="I27" s="31">
        <v>6.5869724323005613E-2</v>
      </c>
      <c r="J27" s="31">
        <v>0.31815060654612037</v>
      </c>
      <c r="K27" s="31">
        <v>7.46657405799618E-3</v>
      </c>
    </row>
    <row r="28" spans="1:11">
      <c r="A28" s="6" t="s">
        <v>73</v>
      </c>
      <c r="B28" s="31">
        <v>0.66180882983283329</v>
      </c>
      <c r="C28" s="31">
        <v>1.3154500902759866E-2</v>
      </c>
      <c r="D28" s="31">
        <v>0.15580448065173116</v>
      </c>
      <c r="E28" s="31">
        <v>-0.14911894273127754</v>
      </c>
      <c r="F28" s="31">
        <v>-0.23971006989386487</v>
      </c>
      <c r="G28" s="31">
        <v>-0.11065713312904324</v>
      </c>
      <c r="H28" s="31">
        <v>0.36562021439509956</v>
      </c>
      <c r="I28" s="31">
        <v>0.76282590412111018</v>
      </c>
      <c r="J28" s="31">
        <v>-4.7391857506361323E-2</v>
      </c>
      <c r="K28" s="31">
        <v>-0.38931552587646079</v>
      </c>
    </row>
    <row r="29" spans="1:11">
      <c r="A29" s="6" t="s">
        <v>74</v>
      </c>
      <c r="B29" s="31">
        <v>0.1891891891891892</v>
      </c>
      <c r="C29" s="31">
        <v>3.6363636363636362E-2</v>
      </c>
      <c r="D29" s="31">
        <v>0.32894736842105265</v>
      </c>
      <c r="E29" s="31">
        <v>0.31518151815181517</v>
      </c>
      <c r="F29" s="31">
        <v>-1.2547051442910915E-3</v>
      </c>
      <c r="G29" s="31">
        <v>-0.16080402010050251</v>
      </c>
      <c r="H29" s="31">
        <v>2.5449101796407185E-2</v>
      </c>
      <c r="I29" s="31">
        <v>0.42919708029197079</v>
      </c>
      <c r="J29" s="31">
        <v>0.48723186925434114</v>
      </c>
      <c r="K29" s="31">
        <v>-0.12706043956043955</v>
      </c>
    </row>
    <row r="30" spans="1:11">
      <c r="A30" s="6" t="s">
        <v>84</v>
      </c>
      <c r="B30" s="31">
        <v>0.14354322305229456</v>
      </c>
      <c r="C30" s="31">
        <v>0.15258982734484366</v>
      </c>
      <c r="D30" s="31">
        <v>-0.20890688259109311</v>
      </c>
      <c r="E30" s="31">
        <v>-0.14278403275332652</v>
      </c>
      <c r="F30" s="31">
        <v>-0.27582089552238803</v>
      </c>
      <c r="G30" s="31">
        <v>-0.36850783182192909</v>
      </c>
      <c r="H30" s="31">
        <v>-1.0443864229765013E-2</v>
      </c>
      <c r="I30" s="31">
        <v>-0.13060686015831136</v>
      </c>
      <c r="J30" s="31">
        <v>0.33232169954476481</v>
      </c>
      <c r="K30" s="31">
        <v>-0.38724373576309795</v>
      </c>
    </row>
    <row r="31" spans="1:11">
      <c r="A31" s="12" t="s">
        <v>85</v>
      </c>
      <c r="B31" s="31">
        <v>7.9615952732644019E-2</v>
      </c>
      <c r="C31" s="31">
        <v>-6.4509508824736619E-2</v>
      </c>
      <c r="D31" s="31">
        <v>5.7623400365630711E-2</v>
      </c>
      <c r="E31" s="31">
        <v>2.2747701030215031E-2</v>
      </c>
      <c r="F31" s="31">
        <v>0.20139264467279611</v>
      </c>
      <c r="G31" s="31">
        <v>-3.3762872094986212E-4</v>
      </c>
      <c r="H31" s="31">
        <v>0.13183225443287364</v>
      </c>
      <c r="I31" s="31">
        <v>7.0572437459591186E-2</v>
      </c>
      <c r="J31" s="31">
        <v>8.0182105360958836E-2</v>
      </c>
      <c r="K31" s="31">
        <v>-3.3975571993806984E-2</v>
      </c>
    </row>
    <row r="32" spans="1:11">
      <c r="A32" s="12" t="s">
        <v>77</v>
      </c>
      <c r="B32" s="31">
        <v>-9.1696099258561189E-2</v>
      </c>
      <c r="C32" s="31">
        <v>-0.10528132285870834</v>
      </c>
      <c r="D32" s="31">
        <v>0.27442134460575873</v>
      </c>
      <c r="E32" s="31">
        <v>-4.3785278932211479E-2</v>
      </c>
      <c r="F32" s="31">
        <v>1.8362627653286993E-2</v>
      </c>
      <c r="G32" s="31">
        <v>0.12822998084978252</v>
      </c>
      <c r="H32" s="31">
        <v>-7.5091261743623045E-2</v>
      </c>
      <c r="I32" s="31">
        <v>0.29316661471972738</v>
      </c>
      <c r="J32" s="31">
        <v>4.8105833257763415E-2</v>
      </c>
      <c r="K32" s="31">
        <v>-1.5490362907050045E-2</v>
      </c>
    </row>
    <row r="33" spans="1:11">
      <c r="A33" s="6" t="s">
        <v>78</v>
      </c>
      <c r="B33" s="31">
        <v>5.3894887936033017E-2</v>
      </c>
      <c r="C33" s="31">
        <v>5.3325405690335642E-2</v>
      </c>
      <c r="D33" s="31">
        <v>-0.11792672272970733</v>
      </c>
      <c r="E33" s="31">
        <v>2.7161000340021352E-2</v>
      </c>
      <c r="F33" s="31">
        <v>-1.0603991527731747E-2</v>
      </c>
      <c r="G33" s="31">
        <v>-7.6307549913044684E-2</v>
      </c>
      <c r="H33" s="31">
        <v>5.4527630669834307E-2</v>
      </c>
      <c r="I33" s="31">
        <v>-0.18652028421463851</v>
      </c>
      <c r="J33" s="31">
        <v>-4.8874915782392385E-2</v>
      </c>
      <c r="K33" s="31">
        <v>1.6616366631138794E-2</v>
      </c>
    </row>
    <row r="34" spans="1:11">
      <c r="A34" s="65" t="s">
        <v>86</v>
      </c>
      <c r="B34" s="66">
        <v>9.7500365443648596E-2</v>
      </c>
      <c r="C34" s="66">
        <v>1.3185935002663825E-2</v>
      </c>
      <c r="D34" s="66">
        <v>2.7606152228210858E-2</v>
      </c>
      <c r="E34" s="66">
        <v>8.8780862223359347E-2</v>
      </c>
      <c r="F34" s="66">
        <v>-4.359064739748561E-2</v>
      </c>
      <c r="G34" s="66">
        <v>-3.3046683046683047E-2</v>
      </c>
      <c r="H34" s="66">
        <v>7.6737390420531057E-2</v>
      </c>
      <c r="I34" s="66">
        <v>5.8879056047197641E-2</v>
      </c>
      <c r="J34" s="66">
        <v>3.5324270113661689E-2</v>
      </c>
      <c r="K34" s="66">
        <v>2.1633839199225055E-2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71A4-CC78-4864-9066-7373555CC4E2}">
  <dimension ref="A1:O170"/>
  <sheetViews>
    <sheetView showGridLines="0" zoomScale="85" zoomScaleNormal="85" workbookViewId="0"/>
  </sheetViews>
  <sheetFormatPr defaultColWidth="8.88671875" defaultRowHeight="16.2" customHeight="1"/>
  <cols>
    <col min="2" max="2" width="17.88671875" customWidth="1"/>
    <col min="3" max="3" width="10.88671875" customWidth="1"/>
    <col min="4" max="4" width="21.44140625" customWidth="1"/>
    <col min="5" max="5" width="18.88671875" customWidth="1"/>
    <col min="6" max="6" width="11.88671875" customWidth="1"/>
    <col min="7" max="7" width="22.44140625" customWidth="1"/>
    <col min="10" max="10" width="14.33203125" customWidth="1"/>
    <col min="12" max="12" width="21.33203125" customWidth="1"/>
    <col min="13" max="13" width="16" customWidth="1"/>
    <col min="15" max="15" width="21.6640625" customWidth="1"/>
  </cols>
  <sheetData>
    <row r="1" spans="1:15" ht="16.2" customHeight="1">
      <c r="A1" s="33" t="s">
        <v>87</v>
      </c>
    </row>
    <row r="2" spans="1:15" ht="16.2" customHeight="1">
      <c r="A2" s="35" t="s">
        <v>88</v>
      </c>
    </row>
    <row r="4" spans="1:15" ht="16.2" customHeight="1">
      <c r="A4" s="37" t="s">
        <v>89</v>
      </c>
      <c r="C4" s="37"/>
      <c r="D4" s="37"/>
      <c r="E4" s="37"/>
      <c r="F4" s="37"/>
      <c r="G4" s="37"/>
      <c r="I4" s="37" t="s">
        <v>90</v>
      </c>
      <c r="K4" s="37"/>
      <c r="L4" s="37"/>
      <c r="M4" s="37"/>
      <c r="N4" s="37"/>
      <c r="O4" s="37"/>
    </row>
    <row r="5" spans="1:15" ht="16.2" customHeight="1">
      <c r="A5" s="35"/>
      <c r="B5" s="71" t="s">
        <v>91</v>
      </c>
      <c r="C5" s="35"/>
      <c r="D5" s="35"/>
      <c r="E5" s="71" t="s">
        <v>92</v>
      </c>
      <c r="F5" s="35"/>
      <c r="G5" s="35"/>
      <c r="I5" s="35"/>
      <c r="J5" s="71" t="s">
        <v>91</v>
      </c>
      <c r="K5" s="35"/>
      <c r="L5" s="35"/>
      <c r="M5" s="71" t="s">
        <v>92</v>
      </c>
      <c r="N5" s="35"/>
      <c r="O5" s="35"/>
    </row>
    <row r="6" spans="1:15" ht="16.2" customHeight="1">
      <c r="A6" s="68" t="s">
        <v>93</v>
      </c>
      <c r="B6" s="72" t="s">
        <v>94</v>
      </c>
      <c r="C6" s="69" t="s">
        <v>47</v>
      </c>
      <c r="D6" s="69" t="s">
        <v>95</v>
      </c>
      <c r="E6" s="72" t="s">
        <v>96</v>
      </c>
      <c r="F6" s="69" t="s">
        <v>97</v>
      </c>
      <c r="G6" s="69" t="s">
        <v>98</v>
      </c>
      <c r="I6" s="68" t="s">
        <v>93</v>
      </c>
      <c r="J6" s="75" t="s">
        <v>94</v>
      </c>
      <c r="K6" s="68" t="s">
        <v>47</v>
      </c>
      <c r="L6" s="68" t="s">
        <v>95</v>
      </c>
      <c r="M6" s="75" t="s">
        <v>96</v>
      </c>
      <c r="N6" s="68" t="s">
        <v>97</v>
      </c>
      <c r="O6" s="68" t="s">
        <v>98</v>
      </c>
    </row>
    <row r="7" spans="1:15" ht="16.2" customHeight="1">
      <c r="A7" s="35">
        <v>2010</v>
      </c>
      <c r="B7" s="73">
        <v>218.80799999999999</v>
      </c>
      <c r="C7" s="34">
        <v>2585.1379999999999</v>
      </c>
      <c r="D7" s="38">
        <v>8.4599999999999995E-2</v>
      </c>
      <c r="E7" s="73">
        <v>149</v>
      </c>
      <c r="F7" s="34">
        <v>1211</v>
      </c>
      <c r="G7" s="38">
        <v>0.123</v>
      </c>
      <c r="I7" s="35">
        <v>2011</v>
      </c>
      <c r="J7" s="78">
        <v>0.87628423092391505</v>
      </c>
      <c r="K7" s="78">
        <v>5.8373672894831918E-2</v>
      </c>
      <c r="L7" s="78">
        <v>0.77423167848699792</v>
      </c>
      <c r="M7" s="78">
        <v>3.3557046979865772E-2</v>
      </c>
      <c r="N7" s="78">
        <v>-7.2667217175887699E-2</v>
      </c>
      <c r="O7" s="78">
        <v>0.11463414634146343</v>
      </c>
    </row>
    <row r="8" spans="1:15" ht="16.2" customHeight="1">
      <c r="A8" s="35">
        <v>2011</v>
      </c>
      <c r="B8" s="73">
        <v>410.54599999999999</v>
      </c>
      <c r="C8" s="34">
        <v>2736.0419999999999</v>
      </c>
      <c r="D8" s="38">
        <v>0.15010000000000001</v>
      </c>
      <c r="E8" s="73">
        <v>154</v>
      </c>
      <c r="F8" s="34">
        <v>1123</v>
      </c>
      <c r="G8" s="38">
        <v>0.1371</v>
      </c>
      <c r="I8" s="35">
        <v>2012</v>
      </c>
      <c r="J8" s="78">
        <v>0.58218080312559373</v>
      </c>
      <c r="K8" s="78">
        <v>-3.6885033197589755E-2</v>
      </c>
      <c r="L8" s="78">
        <v>0.64223850766155877</v>
      </c>
      <c r="M8" s="78">
        <v>0.11038961038961038</v>
      </c>
      <c r="N8" s="78">
        <v>-0.13446126447016918</v>
      </c>
      <c r="O8" s="78">
        <v>0.28300510576221738</v>
      </c>
    </row>
    <row r="9" spans="1:15" ht="16.2" customHeight="1">
      <c r="A9" s="35">
        <v>2012</v>
      </c>
      <c r="B9" s="73">
        <v>649.55799999999999</v>
      </c>
      <c r="C9" s="34">
        <v>2635.123</v>
      </c>
      <c r="D9" s="38">
        <v>0.2465</v>
      </c>
      <c r="E9" s="73">
        <v>171</v>
      </c>
      <c r="F9" s="34">
        <v>972</v>
      </c>
      <c r="G9" s="38">
        <v>0.1759</v>
      </c>
      <c r="I9" s="35">
        <v>2013</v>
      </c>
      <c r="J9" s="78">
        <v>-0.34740700599484575</v>
      </c>
      <c r="K9" s="78">
        <v>3.1686186944594179E-2</v>
      </c>
      <c r="L9" s="78">
        <v>-0.36754563894523323</v>
      </c>
      <c r="M9" s="78">
        <v>0</v>
      </c>
      <c r="N9" s="78">
        <v>0.19855967078189302</v>
      </c>
      <c r="O9" s="78">
        <v>-0.16543490619670259</v>
      </c>
    </row>
    <row r="10" spans="1:15" ht="16.2" customHeight="1">
      <c r="A10" s="35">
        <v>2013</v>
      </c>
      <c r="B10" s="73">
        <v>423.89699999999999</v>
      </c>
      <c r="C10" s="34">
        <v>2718.62</v>
      </c>
      <c r="D10" s="38">
        <v>0.15590000000000001</v>
      </c>
      <c r="E10" s="73">
        <v>171</v>
      </c>
      <c r="F10" s="34">
        <v>1165</v>
      </c>
      <c r="G10" s="38">
        <v>0.14680000000000001</v>
      </c>
      <c r="I10" s="35">
        <v>2014</v>
      </c>
      <c r="J10" s="78">
        <v>0.58995463520619396</v>
      </c>
      <c r="K10" s="78">
        <v>0.25290000073566743</v>
      </c>
      <c r="L10" s="78">
        <v>0.26940346375881963</v>
      </c>
      <c r="M10" s="78">
        <v>0.30409356725146197</v>
      </c>
      <c r="N10" s="78">
        <v>-1.6309012875536481E-2</v>
      </c>
      <c r="O10" s="78">
        <v>0.32561307901907344</v>
      </c>
    </row>
    <row r="11" spans="1:15" ht="16.2" customHeight="1">
      <c r="A11" s="35">
        <v>2014</v>
      </c>
      <c r="B11" s="73">
        <v>673.97699999999998</v>
      </c>
      <c r="C11" s="34">
        <v>3406.1590000000001</v>
      </c>
      <c r="D11" s="38">
        <v>0.19789999999999999</v>
      </c>
      <c r="E11" s="73">
        <v>223</v>
      </c>
      <c r="F11" s="34">
        <v>1146</v>
      </c>
      <c r="G11" s="38">
        <v>0.1946</v>
      </c>
      <c r="I11" s="35">
        <v>2015</v>
      </c>
      <c r="J11" s="78">
        <v>1.0109261888758816</v>
      </c>
      <c r="K11" s="78">
        <v>0.14736217540050239</v>
      </c>
      <c r="L11" s="78">
        <v>0.75240020212228398</v>
      </c>
      <c r="M11" s="78">
        <v>0.16591928251121077</v>
      </c>
      <c r="N11" s="78">
        <v>6.5445026178010471E-2</v>
      </c>
      <c r="O11" s="78">
        <v>9.4039054470709205E-2</v>
      </c>
    </row>
    <row r="12" spans="1:15" ht="16.2" customHeight="1">
      <c r="A12" s="35">
        <v>2015</v>
      </c>
      <c r="B12" s="73">
        <v>1355.318</v>
      </c>
      <c r="C12" s="34">
        <v>3908.098</v>
      </c>
      <c r="D12" s="38">
        <v>0.3468</v>
      </c>
      <c r="E12" s="73">
        <v>260</v>
      </c>
      <c r="F12" s="34">
        <v>1221</v>
      </c>
      <c r="G12" s="38">
        <v>0.21290000000000001</v>
      </c>
      <c r="I12" s="35">
        <v>2016</v>
      </c>
      <c r="J12" s="78">
        <v>-0.2414119785910023</v>
      </c>
      <c r="K12" s="78">
        <v>-6.092426546110153E-2</v>
      </c>
      <c r="L12" s="78">
        <v>-0.19232987312572083</v>
      </c>
      <c r="M12" s="78">
        <v>-0.15769230769230769</v>
      </c>
      <c r="N12" s="78">
        <v>0.13022113022113022</v>
      </c>
      <c r="O12" s="78">
        <v>-0.25457961484264913</v>
      </c>
    </row>
    <row r="13" spans="1:15" ht="16.2" customHeight="1">
      <c r="A13" s="35">
        <v>2016</v>
      </c>
      <c r="B13" s="73">
        <v>1028.1279999999999</v>
      </c>
      <c r="C13" s="34">
        <v>3670</v>
      </c>
      <c r="D13" s="38">
        <v>0.28010000000000002</v>
      </c>
      <c r="E13" s="73">
        <v>219</v>
      </c>
      <c r="F13" s="34">
        <v>1380</v>
      </c>
      <c r="G13" s="38">
        <v>0.15870000000000001</v>
      </c>
      <c r="I13" s="35">
        <v>2017</v>
      </c>
      <c r="J13" s="78">
        <v>0.32146580970462829</v>
      </c>
      <c r="K13" s="78">
        <v>0.1805713896457766</v>
      </c>
      <c r="L13" s="78">
        <v>0.11960014280614056</v>
      </c>
      <c r="M13" s="78">
        <v>-0.1004566210045662</v>
      </c>
      <c r="N13" s="78">
        <v>0.13333333333333333</v>
      </c>
      <c r="O13" s="78">
        <v>-0.20604914933837432</v>
      </c>
    </row>
    <row r="14" spans="1:15" ht="16.2" customHeight="1">
      <c r="A14" s="35">
        <v>2017</v>
      </c>
      <c r="B14" s="73">
        <v>1358.636</v>
      </c>
      <c r="C14" s="34">
        <v>4332.6970000000001</v>
      </c>
      <c r="D14" s="38">
        <v>0.31359999999999999</v>
      </c>
      <c r="E14" s="73">
        <v>197</v>
      </c>
      <c r="F14" s="34">
        <v>1564</v>
      </c>
      <c r="G14" s="38">
        <v>0.126</v>
      </c>
      <c r="I14" s="35">
        <v>2018</v>
      </c>
      <c r="J14" s="79">
        <v>-0.25955149134867617</v>
      </c>
      <c r="K14" s="79">
        <v>-4.9091131920833628E-2</v>
      </c>
      <c r="L14" s="79">
        <v>-0.2213815137705567</v>
      </c>
      <c r="M14" s="79">
        <v>-0.1116751269035533</v>
      </c>
      <c r="N14" s="79">
        <v>2.4552429667519182</v>
      </c>
      <c r="O14" s="79">
        <v>-0.74298873262603826</v>
      </c>
    </row>
    <row r="15" spans="1:15" ht="16.2" customHeight="1">
      <c r="A15" s="35">
        <v>2018</v>
      </c>
      <c r="B15" s="71">
        <v>1006</v>
      </c>
      <c r="C15" s="35">
        <v>4120</v>
      </c>
      <c r="D15" s="39">
        <f>B15/C15</f>
        <v>0.24417475728155341</v>
      </c>
      <c r="E15" s="71">
        <v>175</v>
      </c>
      <c r="F15" s="35">
        <v>5404</v>
      </c>
      <c r="G15" s="39">
        <f>E15/F15</f>
        <v>3.2383419689119168E-2</v>
      </c>
      <c r="I15" s="35">
        <v>2019</v>
      </c>
      <c r="J15" s="79">
        <v>-0.26640159045725648</v>
      </c>
      <c r="K15" s="79">
        <v>6.2378640776699031E-2</v>
      </c>
      <c r="L15" s="79">
        <v>-0.30947556606897342</v>
      </c>
      <c r="M15" s="79">
        <v>2.7028571428571428</v>
      </c>
      <c r="N15" s="79">
        <v>0.12046632124352331</v>
      </c>
      <c r="O15" s="79">
        <v>2.3047464905037165</v>
      </c>
    </row>
    <row r="16" spans="1:15" ht="16.2" customHeight="1">
      <c r="A16" s="35">
        <v>2019</v>
      </c>
      <c r="B16" s="71">
        <v>738</v>
      </c>
      <c r="C16" s="35">
        <v>4377</v>
      </c>
      <c r="D16" s="39">
        <f t="shared" ref="D16:D17" si="0">B16/C16</f>
        <v>0.16860863605209048</v>
      </c>
      <c r="E16" s="71">
        <v>648</v>
      </c>
      <c r="F16" s="35">
        <v>6055</v>
      </c>
      <c r="G16" s="39">
        <f>E16/F16</f>
        <v>0.10701899256812551</v>
      </c>
      <c r="I16" s="59">
        <v>2020</v>
      </c>
      <c r="J16" s="80">
        <v>0.10975609756097561</v>
      </c>
      <c r="K16" s="80">
        <v>-0.18917066483893077</v>
      </c>
      <c r="L16" s="80">
        <v>0.36866791744840527</v>
      </c>
      <c r="M16" s="80">
        <v>0.49537037037037035</v>
      </c>
      <c r="N16" s="80">
        <v>-0.10916597853014039</v>
      </c>
      <c r="O16" s="80">
        <v>0.67861838943132979</v>
      </c>
    </row>
    <row r="17" spans="1:15" ht="16.2" customHeight="1">
      <c r="A17" s="59">
        <v>2020</v>
      </c>
      <c r="B17" s="74">
        <v>819</v>
      </c>
      <c r="C17" s="59">
        <v>3549</v>
      </c>
      <c r="D17" s="60">
        <f t="shared" si="0"/>
        <v>0.23076923076923078</v>
      </c>
      <c r="E17" s="74">
        <v>969</v>
      </c>
      <c r="F17" s="59">
        <v>5394</v>
      </c>
      <c r="G17" s="60">
        <f>E17/F17</f>
        <v>0.1796440489432703</v>
      </c>
      <c r="I17" s="35"/>
      <c r="J17" s="35"/>
      <c r="K17" s="35"/>
      <c r="L17" s="40"/>
      <c r="M17" s="35"/>
      <c r="N17" s="35"/>
      <c r="O17" s="35"/>
    </row>
    <row r="18" spans="1:15" ht="16.2" customHeight="1">
      <c r="A18" s="35"/>
      <c r="B18" s="35"/>
      <c r="C18" s="35"/>
      <c r="D18" s="40"/>
      <c r="E18" s="35"/>
      <c r="F18" s="35"/>
      <c r="G18" s="35"/>
      <c r="I18" s="37" t="s">
        <v>99</v>
      </c>
      <c r="K18" s="37"/>
      <c r="L18" s="37"/>
      <c r="M18" s="37"/>
      <c r="N18" s="37"/>
      <c r="O18" s="37"/>
    </row>
    <row r="19" spans="1:15" ht="16.2" customHeight="1">
      <c r="A19" s="37" t="s">
        <v>100</v>
      </c>
      <c r="C19" s="37"/>
      <c r="D19" s="37"/>
      <c r="E19" s="37"/>
      <c r="F19" s="37"/>
      <c r="G19" s="37"/>
      <c r="I19" s="35"/>
      <c r="J19" s="71" t="s">
        <v>91</v>
      </c>
      <c r="K19" s="35"/>
      <c r="L19" s="35"/>
      <c r="M19" s="71" t="s">
        <v>92</v>
      </c>
      <c r="N19" s="35"/>
      <c r="O19" s="35"/>
    </row>
    <row r="20" spans="1:15" ht="16.2" customHeight="1">
      <c r="A20" s="35"/>
      <c r="B20" s="71" t="s">
        <v>91</v>
      </c>
      <c r="C20" s="35"/>
      <c r="D20" s="35"/>
      <c r="E20" s="71" t="s">
        <v>92</v>
      </c>
      <c r="F20" s="35"/>
      <c r="G20" s="35"/>
      <c r="I20" s="68" t="s">
        <v>93</v>
      </c>
      <c r="J20" s="75" t="s">
        <v>101</v>
      </c>
      <c r="K20" s="68" t="s">
        <v>102</v>
      </c>
      <c r="L20" s="68" t="s">
        <v>95</v>
      </c>
      <c r="M20" s="75" t="s">
        <v>96</v>
      </c>
      <c r="N20" s="68" t="s">
        <v>97</v>
      </c>
      <c r="O20" s="68" t="s">
        <v>98</v>
      </c>
    </row>
    <row r="21" spans="1:15" ht="16.2" customHeight="1">
      <c r="A21" s="68" t="s">
        <v>93</v>
      </c>
      <c r="B21" s="72" t="s">
        <v>101</v>
      </c>
      <c r="C21" s="69" t="s">
        <v>102</v>
      </c>
      <c r="D21" s="69" t="s">
        <v>95</v>
      </c>
      <c r="E21" s="72" t="s">
        <v>96</v>
      </c>
      <c r="F21" s="69" t="s">
        <v>97</v>
      </c>
      <c r="G21" s="69" t="s">
        <v>98</v>
      </c>
      <c r="I21" s="35">
        <v>2011</v>
      </c>
      <c r="J21" s="78">
        <v>3.4640182671556594E-2</v>
      </c>
      <c r="K21" s="78">
        <v>-5.9152964976935604E-3</v>
      </c>
      <c r="L21" s="78">
        <v>4.055555555555556E-2</v>
      </c>
      <c r="M21" s="78">
        <v>0.24735449735449735</v>
      </c>
      <c r="N21" s="78">
        <v>4.0477304632662608E-2</v>
      </c>
      <c r="O21" s="78">
        <v>0.19898247597512725</v>
      </c>
    </row>
    <row r="22" spans="1:15" ht="16.2" customHeight="1">
      <c r="A22" s="35">
        <v>2010</v>
      </c>
      <c r="B22" s="73">
        <v>1340.9860000000001</v>
      </c>
      <c r="C22" s="34">
        <v>7450.1760000000004</v>
      </c>
      <c r="D22" s="38">
        <v>0.18</v>
      </c>
      <c r="E22" s="73">
        <v>756</v>
      </c>
      <c r="F22" s="34">
        <v>4274</v>
      </c>
      <c r="G22" s="38">
        <v>0.1769</v>
      </c>
      <c r="I22" s="35">
        <v>2012</v>
      </c>
      <c r="J22" s="78">
        <v>-8.2236467503412888E-2</v>
      </c>
      <c r="K22" s="78">
        <v>-9.6385874034209076E-2</v>
      </c>
      <c r="L22" s="78">
        <v>1.6017084890549933E-2</v>
      </c>
      <c r="M22" s="78">
        <v>-8.2714740190880168E-2</v>
      </c>
      <c r="N22" s="78">
        <v>1.0119181470654375E-2</v>
      </c>
      <c r="O22" s="78">
        <v>-9.1937765205092017E-2</v>
      </c>
    </row>
    <row r="23" spans="1:15" ht="16.2" customHeight="1">
      <c r="A23" s="35">
        <v>2011</v>
      </c>
      <c r="B23" s="73">
        <v>1387.4380000000001</v>
      </c>
      <c r="C23" s="34">
        <v>7406.1059999999998</v>
      </c>
      <c r="D23" s="38">
        <v>0.18729999999999999</v>
      </c>
      <c r="E23" s="73">
        <v>943</v>
      </c>
      <c r="F23" s="34">
        <v>4447</v>
      </c>
      <c r="G23" s="38">
        <v>0.21210000000000001</v>
      </c>
      <c r="I23" s="35">
        <v>2013</v>
      </c>
      <c r="J23" s="78">
        <v>-6.1044183014747917E-3</v>
      </c>
      <c r="K23" s="78">
        <v>2.6100890849760514E-2</v>
      </c>
      <c r="L23" s="78">
        <v>-3.1529164477141387E-2</v>
      </c>
      <c r="M23" s="78">
        <v>-2.1965317919075144E-2</v>
      </c>
      <c r="N23" s="78">
        <v>9.8619768477292966E-2</v>
      </c>
      <c r="O23" s="78">
        <v>-0.11007268951194184</v>
      </c>
    </row>
    <row r="24" spans="1:15" ht="16.2" customHeight="1">
      <c r="A24" s="35">
        <v>2012</v>
      </c>
      <c r="B24" s="73">
        <v>1273.3399999999999</v>
      </c>
      <c r="C24" s="34">
        <v>6692.2619999999997</v>
      </c>
      <c r="D24" s="38">
        <v>0.1903</v>
      </c>
      <c r="E24" s="73">
        <v>865</v>
      </c>
      <c r="F24" s="34">
        <v>4492</v>
      </c>
      <c r="G24" s="38">
        <v>0.19259999999999999</v>
      </c>
      <c r="I24" s="35">
        <v>2014</v>
      </c>
      <c r="J24" s="78">
        <v>0.32143458228604255</v>
      </c>
      <c r="K24" s="78">
        <v>0.14185496996040162</v>
      </c>
      <c r="L24" s="78">
        <v>0.1573521432447097</v>
      </c>
      <c r="M24" s="78">
        <v>0.46453900709219859</v>
      </c>
      <c r="N24" s="78">
        <v>9.6048632218844979E-2</v>
      </c>
      <c r="O24" s="78">
        <v>0.33663943990665113</v>
      </c>
    </row>
    <row r="25" spans="1:15" ht="16.2" customHeight="1">
      <c r="A25" s="35">
        <v>2013</v>
      </c>
      <c r="B25" s="73">
        <v>1265.567</v>
      </c>
      <c r="C25" s="34">
        <v>6866.9359999999997</v>
      </c>
      <c r="D25" s="38">
        <v>0.18429999999999999</v>
      </c>
      <c r="E25" s="73">
        <v>846</v>
      </c>
      <c r="F25" s="34">
        <v>4935</v>
      </c>
      <c r="G25" s="38">
        <v>0.1714</v>
      </c>
      <c r="I25" s="35">
        <v>2015</v>
      </c>
      <c r="J25" s="78">
        <v>0.1485842794989608</v>
      </c>
      <c r="K25" s="78">
        <v>0.17632432921887314</v>
      </c>
      <c r="L25" s="78">
        <v>-2.3441162681668903E-2</v>
      </c>
      <c r="M25" s="78">
        <v>-0.12348668280871671</v>
      </c>
      <c r="N25" s="78">
        <v>-8.6892216675910516E-2</v>
      </c>
      <c r="O25" s="78">
        <v>-4.0157136621562575E-2</v>
      </c>
    </row>
    <row r="26" spans="1:15" ht="16.2" customHeight="1">
      <c r="A26" s="35">
        <v>2014</v>
      </c>
      <c r="B26" s="73">
        <v>1672.364</v>
      </c>
      <c r="C26" s="34">
        <v>7841.0450000000001</v>
      </c>
      <c r="D26" s="38">
        <v>0.21329999999999999</v>
      </c>
      <c r="E26" s="73">
        <v>1239</v>
      </c>
      <c r="F26" s="34">
        <v>5409</v>
      </c>
      <c r="G26" s="38">
        <v>0.2291</v>
      </c>
      <c r="I26" s="35">
        <v>2016</v>
      </c>
      <c r="J26" s="78">
        <v>9.6581671352957504E-2</v>
      </c>
      <c r="K26" s="78">
        <v>0.13563916175138338</v>
      </c>
      <c r="L26" s="78">
        <v>-3.4565530484877635E-2</v>
      </c>
      <c r="M26" s="78">
        <v>-0.32596685082872928</v>
      </c>
      <c r="N26" s="78">
        <v>-2.7130998177768779E-2</v>
      </c>
      <c r="O26" s="78">
        <v>-0.30741246020918606</v>
      </c>
    </row>
    <row r="27" spans="1:15" ht="16.2" customHeight="1">
      <c r="A27" s="35">
        <v>2015</v>
      </c>
      <c r="B27" s="73">
        <v>1920.8510000000001</v>
      </c>
      <c r="C27" s="34">
        <v>9223.6119999999992</v>
      </c>
      <c r="D27" s="38">
        <v>0.20830000000000001</v>
      </c>
      <c r="E27" s="73">
        <v>1086</v>
      </c>
      <c r="F27" s="34">
        <v>4939</v>
      </c>
      <c r="G27" s="38">
        <v>0.21990000000000001</v>
      </c>
      <c r="I27" s="35">
        <v>2017</v>
      </c>
      <c r="J27" s="78">
        <v>-4.414466594188101E-2</v>
      </c>
      <c r="K27" s="78">
        <v>4.8010276194199453E-2</v>
      </c>
      <c r="L27" s="78">
        <v>-8.8015912481352529E-2</v>
      </c>
      <c r="M27" s="78">
        <v>0.35109289617486339</v>
      </c>
      <c r="N27" s="78">
        <v>0.12799167533818939</v>
      </c>
      <c r="O27" s="78">
        <v>0.1982928430728825</v>
      </c>
    </row>
    <row r="28" spans="1:15" ht="16.2" customHeight="1">
      <c r="A28" s="35">
        <v>2016</v>
      </c>
      <c r="B28" s="73">
        <v>2106.37</v>
      </c>
      <c r="C28" s="34">
        <v>10474.695</v>
      </c>
      <c r="D28" s="38">
        <v>0.2011</v>
      </c>
      <c r="E28" s="73">
        <v>732</v>
      </c>
      <c r="F28" s="34">
        <v>4805</v>
      </c>
      <c r="G28" s="38">
        <v>0.15229999999999999</v>
      </c>
      <c r="I28" s="35">
        <v>2018</v>
      </c>
      <c r="J28" s="79">
        <v>4.9973055327222571E-2</v>
      </c>
      <c r="K28" s="79">
        <v>0.13103169840223555</v>
      </c>
      <c r="L28" s="79">
        <v>-7.1623908082159446E-2</v>
      </c>
      <c r="M28" s="79">
        <v>0.16885743174924167</v>
      </c>
      <c r="N28" s="79">
        <v>5.7380073800738007E-2</v>
      </c>
      <c r="O28" s="79">
        <v>0.10526026441152786</v>
      </c>
    </row>
    <row r="29" spans="1:15" ht="16.2" customHeight="1">
      <c r="A29" s="35">
        <v>2017</v>
      </c>
      <c r="B29" s="73">
        <v>2013.385</v>
      </c>
      <c r="C29" s="34">
        <v>10977.588</v>
      </c>
      <c r="D29" s="38">
        <v>0.18340000000000001</v>
      </c>
      <c r="E29" s="73">
        <v>989</v>
      </c>
      <c r="F29" s="34">
        <v>5420</v>
      </c>
      <c r="G29" s="38">
        <v>0.1825</v>
      </c>
      <c r="I29" s="35">
        <v>2019</v>
      </c>
      <c r="J29" s="79">
        <v>0.32639545884578997</v>
      </c>
      <c r="K29" s="79">
        <v>0.13031572164948454</v>
      </c>
      <c r="L29" s="79">
        <v>0.1734734229036147</v>
      </c>
      <c r="M29" s="79">
        <v>-9.4290657439446368E-2</v>
      </c>
      <c r="N29" s="79">
        <v>-7.8694817658349334E-2</v>
      </c>
      <c r="O29" s="79">
        <v>-1.6927984429065745E-2</v>
      </c>
    </row>
    <row r="30" spans="1:15" ht="16.2" customHeight="1">
      <c r="A30" s="35">
        <v>2018</v>
      </c>
      <c r="B30" s="71">
        <v>2114</v>
      </c>
      <c r="C30" s="35">
        <v>12416</v>
      </c>
      <c r="D30" s="39">
        <f>B30/C30</f>
        <v>0.17026417525773196</v>
      </c>
      <c r="E30" s="71">
        <f>245+287+316+308</f>
        <v>1156</v>
      </c>
      <c r="F30" s="35">
        <f>1302+1437+1540+1452</f>
        <v>5731</v>
      </c>
      <c r="G30" s="39">
        <f>E30/F30</f>
        <v>0.20170999825510383</v>
      </c>
      <c r="I30" s="35">
        <v>2020</v>
      </c>
      <c r="J30" s="79">
        <v>0.81062767475035669</v>
      </c>
      <c r="K30" s="79">
        <v>-2.244548952543822E-2</v>
      </c>
      <c r="L30" s="79">
        <v>0.8522012382423283</v>
      </c>
      <c r="M30" s="79">
        <v>-2.2922636103151862E-2</v>
      </c>
      <c r="N30" s="79">
        <v>-0.10018939393939394</v>
      </c>
      <c r="O30" s="79">
        <v>8.5870023442508478E-2</v>
      </c>
    </row>
    <row r="31" spans="1:15" ht="16.2" customHeight="1">
      <c r="A31" s="35">
        <v>2019</v>
      </c>
      <c r="B31" s="71">
        <v>2804</v>
      </c>
      <c r="C31" s="35">
        <v>14034</v>
      </c>
      <c r="D31" s="39">
        <f t="shared" ref="D31:D32" si="1">B31/C31</f>
        <v>0.19980048453755167</v>
      </c>
      <c r="E31" s="71">
        <f>292+256+254+245</f>
        <v>1047</v>
      </c>
      <c r="F31" s="35">
        <f>1329+1312+1344+1295</f>
        <v>5280</v>
      </c>
      <c r="G31" s="39">
        <f t="shared" ref="G31:G32" si="2">E31/F31</f>
        <v>0.19829545454545455</v>
      </c>
      <c r="I31" s="35"/>
      <c r="J31" s="35"/>
      <c r="K31" s="35"/>
      <c r="L31" s="35"/>
      <c r="M31" s="35"/>
      <c r="N31" s="35"/>
      <c r="O31" s="35"/>
    </row>
    <row r="32" spans="1:15" ht="16.2" customHeight="1">
      <c r="A32" s="35">
        <v>2020</v>
      </c>
      <c r="B32" s="71">
        <v>5077</v>
      </c>
      <c r="C32" s="35">
        <v>13719</v>
      </c>
      <c r="D32" s="39">
        <f t="shared" si="1"/>
        <v>0.37007070486187038</v>
      </c>
      <c r="E32" s="71">
        <f>246+215+281+281</f>
        <v>1023</v>
      </c>
      <c r="F32" s="35">
        <f>1226+875+1321+1329</f>
        <v>4751</v>
      </c>
      <c r="G32" s="39">
        <f t="shared" si="2"/>
        <v>0.21532308987581561</v>
      </c>
      <c r="I32" s="37" t="s">
        <v>103</v>
      </c>
      <c r="K32" s="37"/>
      <c r="L32" s="37"/>
      <c r="M32" s="37"/>
      <c r="N32" s="37"/>
      <c r="O32" s="37"/>
    </row>
    <row r="33" spans="1:15" ht="16.2" customHeight="1">
      <c r="A33" s="35"/>
      <c r="B33" s="35"/>
      <c r="C33" s="35"/>
      <c r="D33" s="35"/>
      <c r="E33" s="35"/>
      <c r="F33" s="35"/>
      <c r="G33" s="35"/>
      <c r="I33" s="35"/>
      <c r="J33" s="71" t="s">
        <v>91</v>
      </c>
      <c r="K33" s="35"/>
      <c r="L33" s="35"/>
      <c r="M33" s="71" t="s">
        <v>92</v>
      </c>
      <c r="N33" s="35"/>
      <c r="O33" s="35"/>
    </row>
    <row r="34" spans="1:15" ht="16.2" customHeight="1">
      <c r="A34" s="37" t="s">
        <v>104</v>
      </c>
      <c r="C34" s="37"/>
      <c r="D34" s="37"/>
      <c r="E34" s="37"/>
      <c r="F34" s="37"/>
      <c r="G34" s="37"/>
      <c r="I34" s="68" t="s">
        <v>93</v>
      </c>
      <c r="J34" s="75" t="s">
        <v>94</v>
      </c>
      <c r="K34" s="68" t="s">
        <v>47</v>
      </c>
      <c r="L34" s="68" t="s">
        <v>95</v>
      </c>
      <c r="M34" s="75" t="s">
        <v>96</v>
      </c>
      <c r="N34" s="68" t="s">
        <v>97</v>
      </c>
      <c r="O34" s="68" t="s">
        <v>98</v>
      </c>
    </row>
    <row r="35" spans="1:15" ht="16.2" customHeight="1">
      <c r="A35" s="35"/>
      <c r="B35" s="71" t="s">
        <v>91</v>
      </c>
      <c r="C35" s="35"/>
      <c r="D35" s="35"/>
      <c r="E35" s="71" t="s">
        <v>92</v>
      </c>
      <c r="F35" s="35"/>
      <c r="G35" s="35"/>
      <c r="I35" s="35">
        <v>2011</v>
      </c>
      <c r="J35" s="78">
        <v>-0.36945662990816464</v>
      </c>
      <c r="K35" s="78">
        <v>-8.8100264886013732E-2</v>
      </c>
      <c r="L35" s="78">
        <v>-0.30849825378346912</v>
      </c>
      <c r="M35" s="78">
        <v>-9.6124031007751937E-2</v>
      </c>
      <c r="N35" s="78">
        <v>-0.10164909434982428</v>
      </c>
      <c r="O35" s="78">
        <v>5.7339449541284459E-3</v>
      </c>
    </row>
    <row r="36" spans="1:15" ht="16.2" customHeight="1">
      <c r="A36" s="68" t="s">
        <v>93</v>
      </c>
      <c r="B36" s="72" t="s">
        <v>94</v>
      </c>
      <c r="C36" s="69" t="s">
        <v>47</v>
      </c>
      <c r="D36" s="69" t="s">
        <v>95</v>
      </c>
      <c r="E36" s="72" t="s">
        <v>96</v>
      </c>
      <c r="F36" s="69" t="s">
        <v>97</v>
      </c>
      <c r="G36" s="69" t="s">
        <v>98</v>
      </c>
      <c r="I36" s="35">
        <v>2012</v>
      </c>
      <c r="J36" s="78">
        <v>-0.12176133114352407</v>
      </c>
      <c r="K36" s="78">
        <v>-7.4013201725785488E-2</v>
      </c>
      <c r="L36" s="78">
        <v>-5.1627384960718219E-2</v>
      </c>
      <c r="M36" s="78">
        <v>7.375643224699828E-2</v>
      </c>
      <c r="N36" s="78">
        <v>-2.7384893168823352E-2</v>
      </c>
      <c r="O36" s="78">
        <v>0.104332953249715</v>
      </c>
    </row>
    <row r="37" spans="1:15" ht="16.2" customHeight="1">
      <c r="A37" s="35">
        <v>2010</v>
      </c>
      <c r="B37" s="73">
        <v>1558.5509999999999</v>
      </c>
      <c r="C37" s="34">
        <v>6049.0169999999998</v>
      </c>
      <c r="D37" s="38">
        <v>0.25769999999999998</v>
      </c>
      <c r="E37" s="73">
        <v>645</v>
      </c>
      <c r="F37" s="34">
        <v>3699</v>
      </c>
      <c r="G37" s="38">
        <v>0.1744</v>
      </c>
      <c r="I37" s="35">
        <v>2013</v>
      </c>
      <c r="J37" s="78">
        <v>0.18954783767343514</v>
      </c>
      <c r="K37" s="78">
        <v>-6.5174409578381361E-4</v>
      </c>
      <c r="L37" s="78">
        <v>0.18994082840236678</v>
      </c>
      <c r="M37" s="78">
        <v>-8.1469648562300323E-2</v>
      </c>
      <c r="N37" s="78">
        <v>1.0829207920792078E-2</v>
      </c>
      <c r="O37" s="78">
        <v>-9.1378420237480745E-2</v>
      </c>
    </row>
    <row r="38" spans="1:15" ht="16.2" customHeight="1">
      <c r="A38" s="35">
        <v>2011</v>
      </c>
      <c r="B38" s="73">
        <v>982.73400000000004</v>
      </c>
      <c r="C38" s="34">
        <v>5516.0969999999998</v>
      </c>
      <c r="D38" s="38">
        <v>0.1782</v>
      </c>
      <c r="E38" s="73">
        <v>583</v>
      </c>
      <c r="F38" s="34">
        <v>3323</v>
      </c>
      <c r="G38" s="38">
        <v>0.1754</v>
      </c>
      <c r="I38" s="35">
        <v>2014</v>
      </c>
      <c r="J38" s="78">
        <v>2.7428509091048849E-3</v>
      </c>
      <c r="K38" s="78">
        <v>0.21209680705510278</v>
      </c>
      <c r="L38" s="78">
        <v>-0.17255096966683248</v>
      </c>
      <c r="M38" s="78">
        <v>9.913043478260869E-2</v>
      </c>
      <c r="N38" s="78">
        <v>0.10284664830119375</v>
      </c>
      <c r="O38" s="78">
        <v>-3.4090909090908491E-3</v>
      </c>
    </row>
    <row r="39" spans="1:15" ht="16.2" customHeight="1">
      <c r="A39" s="35">
        <v>2012</v>
      </c>
      <c r="B39" s="73">
        <v>863.07500000000005</v>
      </c>
      <c r="C39" s="34">
        <v>5107.8329999999996</v>
      </c>
      <c r="D39" s="38">
        <v>0.16900000000000001</v>
      </c>
      <c r="E39" s="73">
        <v>626</v>
      </c>
      <c r="F39" s="34">
        <v>3232</v>
      </c>
      <c r="G39" s="38">
        <v>0.19370000000000001</v>
      </c>
      <c r="I39" s="35">
        <v>2015</v>
      </c>
      <c r="J39" s="78">
        <v>8.9232965997561933E-2</v>
      </c>
      <c r="K39" s="78">
        <v>8.2818058645066542E-2</v>
      </c>
      <c r="L39" s="78">
        <v>6.0096153846153902E-3</v>
      </c>
      <c r="M39" s="78">
        <v>-0.39715189873417722</v>
      </c>
      <c r="N39" s="78">
        <v>-0.13821815154038303</v>
      </c>
      <c r="O39" s="78">
        <v>-0.30045610034207526</v>
      </c>
    </row>
    <row r="40" spans="1:15" ht="16.2" customHeight="1">
      <c r="A40" s="35">
        <v>2013</v>
      </c>
      <c r="B40" s="73">
        <v>1026.6690000000001</v>
      </c>
      <c r="C40" s="34">
        <v>5104.5039999999999</v>
      </c>
      <c r="D40" s="38">
        <v>0.2011</v>
      </c>
      <c r="E40" s="73">
        <v>575</v>
      </c>
      <c r="F40" s="34">
        <v>3267</v>
      </c>
      <c r="G40" s="38">
        <v>0.17599999999999999</v>
      </c>
      <c r="I40" s="35">
        <v>2016</v>
      </c>
      <c r="J40" s="78">
        <v>0.17386647689523971</v>
      </c>
      <c r="K40" s="78">
        <v>5.5732606957381241E-2</v>
      </c>
      <c r="L40" s="78">
        <v>0.11170848267622459</v>
      </c>
      <c r="M40" s="78">
        <v>1.9448818897637796</v>
      </c>
      <c r="N40" s="78">
        <v>0.39742351046698871</v>
      </c>
      <c r="O40" s="78">
        <v>1.1075794621026893</v>
      </c>
    </row>
    <row r="41" spans="1:15" ht="16.2" customHeight="1">
      <c r="A41" s="35">
        <v>2014</v>
      </c>
      <c r="B41" s="73">
        <v>1029.4849999999999</v>
      </c>
      <c r="C41" s="34">
        <v>6187.1530000000002</v>
      </c>
      <c r="D41" s="38">
        <v>0.16639999999999999</v>
      </c>
      <c r="E41" s="73">
        <v>632</v>
      </c>
      <c r="F41" s="34">
        <v>3603</v>
      </c>
      <c r="G41" s="38">
        <v>0.1754</v>
      </c>
      <c r="I41" s="35">
        <v>2017</v>
      </c>
      <c r="J41" s="78">
        <v>8.703622387971259E-2</v>
      </c>
      <c r="K41" s="78">
        <v>7.1337328368876129E-2</v>
      </c>
      <c r="L41" s="78">
        <v>1.4508328855454101E-2</v>
      </c>
      <c r="M41" s="78">
        <v>0.36007130124777181</v>
      </c>
      <c r="N41" s="78">
        <v>7.1214565568103252E-2</v>
      </c>
      <c r="O41" s="78">
        <v>0.26952822892498063</v>
      </c>
    </row>
    <row r="42" spans="1:15" ht="16.2" customHeight="1">
      <c r="A42" s="35">
        <v>2015</v>
      </c>
      <c r="B42" s="73">
        <v>1121.3489999999999</v>
      </c>
      <c r="C42" s="34">
        <v>6699.5609999999997</v>
      </c>
      <c r="D42" s="38">
        <v>0.16739999999999999</v>
      </c>
      <c r="E42" s="73">
        <v>381</v>
      </c>
      <c r="F42" s="34">
        <v>3105</v>
      </c>
      <c r="G42" s="38">
        <v>0.1227</v>
      </c>
      <c r="I42" s="35">
        <v>2018</v>
      </c>
      <c r="J42" s="79">
        <v>-0.35354512359867807</v>
      </c>
      <c r="K42" s="79">
        <v>-4.863207042946828E-2</v>
      </c>
      <c r="L42" s="79">
        <v>-0.32038224347625727</v>
      </c>
      <c r="M42" s="79">
        <v>0.10353866317169069</v>
      </c>
      <c r="N42" s="79">
        <v>9.337349397590361E-2</v>
      </c>
      <c r="O42" s="79">
        <v>9.3378132588389194E-3</v>
      </c>
    </row>
    <row r="43" spans="1:15" ht="16.2" customHeight="1">
      <c r="A43" s="35">
        <v>2016</v>
      </c>
      <c r="B43" s="73">
        <v>1316.3140000000001</v>
      </c>
      <c r="C43" s="34">
        <v>7072.9449999999997</v>
      </c>
      <c r="D43" s="38">
        <v>0.18609999999999999</v>
      </c>
      <c r="E43" s="73">
        <v>1122</v>
      </c>
      <c r="F43" s="34">
        <v>4339</v>
      </c>
      <c r="G43" s="38">
        <v>0.2586</v>
      </c>
      <c r="I43" s="35">
        <v>2019</v>
      </c>
      <c r="J43" s="79">
        <v>0.1254054054054054</v>
      </c>
      <c r="K43" s="79">
        <v>9.9597725065889861E-2</v>
      </c>
      <c r="L43" s="79">
        <v>2.3470110706139365E-2</v>
      </c>
      <c r="M43" s="79">
        <v>-0.15855106888361045</v>
      </c>
      <c r="N43" s="79">
        <v>-7.4773711137347501E-2</v>
      </c>
      <c r="O43" s="79">
        <v>-9.0547965135369557E-2</v>
      </c>
    </row>
    <row r="44" spans="1:15" ht="16.2" customHeight="1">
      <c r="A44" s="35">
        <v>2017</v>
      </c>
      <c r="B44" s="73">
        <v>1430.8810000000001</v>
      </c>
      <c r="C44" s="34">
        <v>7577.51</v>
      </c>
      <c r="D44" s="38">
        <v>0.1888</v>
      </c>
      <c r="E44" s="73">
        <v>1526</v>
      </c>
      <c r="F44" s="34">
        <v>4648</v>
      </c>
      <c r="G44" s="38">
        <v>0.32829999999999998</v>
      </c>
      <c r="I44" s="35">
        <v>2020</v>
      </c>
      <c r="J44" s="79">
        <v>1.7483189241114314</v>
      </c>
      <c r="K44" s="79">
        <v>-1.3750473066733947E-2</v>
      </c>
      <c r="L44" s="79">
        <v>1.7866364941713122</v>
      </c>
      <c r="M44" s="79">
        <v>-0.2519407198306281</v>
      </c>
      <c r="N44" s="79">
        <v>-0.17800935772011911</v>
      </c>
      <c r="O44" s="79">
        <v>-8.9941853724091511E-2</v>
      </c>
    </row>
    <row r="45" spans="1:15" ht="16.2" customHeight="1">
      <c r="A45" s="35">
        <v>2018</v>
      </c>
      <c r="B45" s="71">
        <f>252+227+226+220</f>
        <v>925</v>
      </c>
      <c r="C45" s="35">
        <f>1633+1787+1875+1914</f>
        <v>7209</v>
      </c>
      <c r="D45" s="39">
        <f>B45/C45</f>
        <v>0.12831183243168262</v>
      </c>
      <c r="E45" s="71">
        <f>387+424+434+439</f>
        <v>1684</v>
      </c>
      <c r="F45" s="35">
        <f>1148+1270+1326+1338</f>
        <v>5082</v>
      </c>
      <c r="G45" s="39">
        <f>E45/F45</f>
        <v>0.3313656040928768</v>
      </c>
      <c r="I45" s="35"/>
      <c r="J45" s="35"/>
      <c r="K45" s="35"/>
      <c r="L45" s="35"/>
      <c r="M45" s="35"/>
      <c r="N45" s="35"/>
      <c r="O45" s="35"/>
    </row>
    <row r="46" spans="1:15" ht="16.2" customHeight="1">
      <c r="A46" s="35">
        <v>2019</v>
      </c>
      <c r="B46" s="71">
        <f>217+240+277+307</f>
        <v>1041</v>
      </c>
      <c r="C46" s="35">
        <f>1820+1984+2097+2026</f>
        <v>7927</v>
      </c>
      <c r="D46" s="39">
        <f t="shared" ref="D46:D47" si="3">B46/C46</f>
        <v>0.13132332534376182</v>
      </c>
      <c r="E46" s="71">
        <f>493+416+254+254</f>
        <v>1417</v>
      </c>
      <c r="F46" s="35">
        <f>1323+1225+1103+1051</f>
        <v>4702</v>
      </c>
      <c r="G46" s="39">
        <f t="shared" ref="G46:G47" si="4">E46/F46</f>
        <v>0.30136112292641432</v>
      </c>
      <c r="I46" s="37" t="s">
        <v>105</v>
      </c>
      <c r="K46" s="37"/>
      <c r="L46" s="37"/>
      <c r="M46" s="37"/>
      <c r="N46" s="37"/>
      <c r="O46" s="37"/>
    </row>
    <row r="47" spans="1:15" ht="16.2" customHeight="1">
      <c r="A47" s="35">
        <v>2020</v>
      </c>
      <c r="B47" s="71">
        <f>574+587+787+913</f>
        <v>2861</v>
      </c>
      <c r="C47" s="35">
        <f>2048+1440+2096+2234</f>
        <v>7818</v>
      </c>
      <c r="D47" s="39">
        <f t="shared" si="3"/>
        <v>0.36595037093885907</v>
      </c>
      <c r="E47" s="71">
        <f>255+223+291+291</f>
        <v>1060</v>
      </c>
      <c r="F47" s="35">
        <f>994+716+1071+1084</f>
        <v>3865</v>
      </c>
      <c r="G47" s="39">
        <f t="shared" si="4"/>
        <v>0.2742561448900388</v>
      </c>
      <c r="I47" s="35"/>
      <c r="J47" s="71" t="s">
        <v>91</v>
      </c>
      <c r="K47" s="35"/>
      <c r="L47" s="35"/>
      <c r="M47" s="71" t="s">
        <v>92</v>
      </c>
      <c r="N47" s="35"/>
      <c r="O47" s="35"/>
    </row>
    <row r="48" spans="1:15" ht="16.2" customHeight="1">
      <c r="A48" s="35"/>
      <c r="B48" s="35"/>
      <c r="C48" s="35"/>
      <c r="D48" s="35"/>
      <c r="E48" s="35"/>
      <c r="F48" s="35"/>
      <c r="G48" s="35"/>
      <c r="I48" s="68" t="s">
        <v>93</v>
      </c>
      <c r="J48" s="75" t="s">
        <v>101</v>
      </c>
      <c r="K48" s="68" t="s">
        <v>47</v>
      </c>
      <c r="L48" s="68" t="s">
        <v>95</v>
      </c>
      <c r="M48" s="75" t="s">
        <v>96</v>
      </c>
      <c r="N48" s="68" t="s">
        <v>97</v>
      </c>
      <c r="O48" s="68" t="s">
        <v>98</v>
      </c>
    </row>
    <row r="49" spans="1:15" ht="16.2" customHeight="1">
      <c r="A49" s="37" t="s">
        <v>106</v>
      </c>
      <c r="C49" s="37"/>
      <c r="D49" s="37"/>
      <c r="E49" s="37"/>
      <c r="F49" s="37"/>
      <c r="G49" s="37"/>
      <c r="I49" s="35">
        <v>2011</v>
      </c>
      <c r="J49" s="78">
        <v>7.6669101533966388E-2</v>
      </c>
      <c r="K49" s="78">
        <v>3.4170146215639227E-2</v>
      </c>
      <c r="L49" s="78">
        <v>4.1554959785522864E-2</v>
      </c>
      <c r="M49" s="78">
        <v>0.37914691943127959</v>
      </c>
      <c r="N49" s="78">
        <v>0.10254339927331449</v>
      </c>
      <c r="O49" s="78">
        <v>0.25117370892018781</v>
      </c>
    </row>
    <row r="50" spans="1:15" ht="16.2" customHeight="1">
      <c r="A50" s="35"/>
      <c r="B50" s="71" t="s">
        <v>91</v>
      </c>
      <c r="C50" s="35"/>
      <c r="D50" s="35"/>
      <c r="E50" s="71" t="s">
        <v>92</v>
      </c>
      <c r="F50" s="35"/>
      <c r="G50" s="35"/>
      <c r="I50" s="35">
        <v>2012</v>
      </c>
      <c r="J50" s="78">
        <v>0.42571604456880219</v>
      </c>
      <c r="K50" s="78">
        <v>4.6787921016397283E-2</v>
      </c>
      <c r="L50" s="78">
        <v>0.36164736164736161</v>
      </c>
      <c r="M50" s="78">
        <v>7.560137457044673E-2</v>
      </c>
      <c r="N50" s="78">
        <v>-5.1629439765653609E-2</v>
      </c>
      <c r="O50" s="78">
        <v>0.13320825515947471</v>
      </c>
    </row>
    <row r="51" spans="1:15" ht="16.2" customHeight="1">
      <c r="A51" s="68" t="s">
        <v>93</v>
      </c>
      <c r="B51" s="75" t="s">
        <v>101</v>
      </c>
      <c r="C51" s="68" t="s">
        <v>47</v>
      </c>
      <c r="D51" s="68" t="s">
        <v>95</v>
      </c>
      <c r="E51" s="75" t="s">
        <v>96</v>
      </c>
      <c r="F51" s="68" t="s">
        <v>97</v>
      </c>
      <c r="G51" s="68" t="s">
        <v>98</v>
      </c>
      <c r="I51" s="35">
        <v>2013</v>
      </c>
      <c r="J51" s="78">
        <v>-0.15126308871675478</v>
      </c>
      <c r="K51" s="78">
        <v>-9.4777899903653567E-2</v>
      </c>
      <c r="L51" s="78">
        <v>-6.2381852551984952E-2</v>
      </c>
      <c r="M51" s="78">
        <v>0.20447284345047922</v>
      </c>
      <c r="N51" s="78">
        <v>-5.2123552123552123E-2</v>
      </c>
      <c r="O51" s="78">
        <v>0.27152317880794685</v>
      </c>
    </row>
    <row r="52" spans="1:15" ht="16.2" customHeight="1">
      <c r="A52" s="35">
        <v>2010</v>
      </c>
      <c r="B52" s="73">
        <v>650.27499999999998</v>
      </c>
      <c r="C52" s="34">
        <v>4357.6049999999996</v>
      </c>
      <c r="D52" s="38">
        <v>0.1492</v>
      </c>
      <c r="E52" s="73">
        <v>211</v>
      </c>
      <c r="F52" s="34">
        <v>2477</v>
      </c>
      <c r="G52" s="38">
        <v>8.5199999999999998E-2</v>
      </c>
      <c r="I52" s="35">
        <v>2014</v>
      </c>
      <c r="J52" s="78">
        <v>-0.12866752675581528</v>
      </c>
      <c r="K52" s="78">
        <v>0.13377049702429888</v>
      </c>
      <c r="L52" s="78">
        <v>-0.23135080645161291</v>
      </c>
      <c r="M52" s="78">
        <v>0.22015915119363394</v>
      </c>
      <c r="N52" s="78">
        <v>0.10916496945010183</v>
      </c>
      <c r="O52" s="78">
        <v>9.9609375000000056E-2</v>
      </c>
    </row>
    <row r="53" spans="1:15" ht="16.2" customHeight="1">
      <c r="A53" s="35">
        <v>2011</v>
      </c>
      <c r="B53" s="73">
        <v>700.13099999999997</v>
      </c>
      <c r="C53" s="34">
        <v>4506.5050000000001</v>
      </c>
      <c r="D53" s="38">
        <v>0.15540000000000001</v>
      </c>
      <c r="E53" s="73">
        <v>291</v>
      </c>
      <c r="F53" s="34">
        <v>2731</v>
      </c>
      <c r="G53" s="38">
        <v>0.1066</v>
      </c>
      <c r="I53" s="35">
        <v>2015</v>
      </c>
      <c r="J53" s="78">
        <v>0.64681681730498286</v>
      </c>
      <c r="K53" s="78">
        <v>0.16080510785113999</v>
      </c>
      <c r="L53" s="78">
        <v>0.41836065573770492</v>
      </c>
      <c r="M53" s="78">
        <v>-6.5217391304347824E-2</v>
      </c>
      <c r="N53" s="78">
        <v>5.508630187293426E-3</v>
      </c>
      <c r="O53" s="78">
        <v>-7.0455891059798659E-2</v>
      </c>
    </row>
    <row r="54" spans="1:15" ht="16.2" customHeight="1">
      <c r="A54" s="35">
        <v>2012</v>
      </c>
      <c r="B54" s="73">
        <v>998.18799999999999</v>
      </c>
      <c r="C54" s="34">
        <v>4717.3549999999996</v>
      </c>
      <c r="D54" s="38">
        <v>0.21160000000000001</v>
      </c>
      <c r="E54" s="73">
        <v>313</v>
      </c>
      <c r="F54" s="34">
        <v>2590</v>
      </c>
      <c r="G54" s="38">
        <v>0.1208</v>
      </c>
      <c r="I54" s="35">
        <v>2016</v>
      </c>
      <c r="J54" s="78">
        <v>0.27139751264120859</v>
      </c>
      <c r="K54" s="78">
        <v>0.19840039829011394</v>
      </c>
      <c r="L54" s="78">
        <v>6.1026352288488295E-2</v>
      </c>
      <c r="M54" s="78">
        <v>-1.8604651162790697E-2</v>
      </c>
      <c r="N54" s="78">
        <v>-3.1044558071585099E-2</v>
      </c>
      <c r="O54" s="78">
        <v>1.3375796178343891E-2</v>
      </c>
    </row>
    <row r="55" spans="1:15" ht="16.2" customHeight="1">
      <c r="A55" s="35">
        <v>2013</v>
      </c>
      <c r="B55" s="73">
        <v>847.19899999999996</v>
      </c>
      <c r="C55" s="34">
        <v>4270.2539999999999</v>
      </c>
      <c r="D55" s="38">
        <v>0.19839999999999999</v>
      </c>
      <c r="E55" s="73">
        <v>377</v>
      </c>
      <c r="F55" s="34">
        <v>2455</v>
      </c>
      <c r="G55" s="38">
        <v>0.15359999999999999</v>
      </c>
      <c r="I55" s="35">
        <v>2017</v>
      </c>
      <c r="J55" s="78">
        <v>-2.2285901361028326E-2</v>
      </c>
      <c r="K55" s="78">
        <v>-6.8360405930834502E-3</v>
      </c>
      <c r="L55" s="78">
        <v>-1.5686274509804008E-2</v>
      </c>
      <c r="M55" s="78">
        <v>7.1090047393364926E-3</v>
      </c>
      <c r="N55" s="78">
        <v>0.17301168488503582</v>
      </c>
      <c r="O55" s="78">
        <v>-0.14142049025769951</v>
      </c>
    </row>
    <row r="56" spans="1:15" ht="16.2" customHeight="1">
      <c r="A56" s="35">
        <v>2014</v>
      </c>
      <c r="B56" s="73">
        <v>738.19200000000001</v>
      </c>
      <c r="C56" s="34">
        <v>4841.4880000000003</v>
      </c>
      <c r="D56" s="38">
        <v>0.1525</v>
      </c>
      <c r="E56" s="73">
        <v>460</v>
      </c>
      <c r="F56" s="34">
        <v>2723</v>
      </c>
      <c r="G56" s="38">
        <v>0.16889999999999999</v>
      </c>
      <c r="I56" s="35">
        <v>2018</v>
      </c>
      <c r="J56" s="79">
        <v>0.96009531807211845</v>
      </c>
      <c r="K56" s="79">
        <v>0.19883426486298852</v>
      </c>
      <c r="L56" s="79">
        <v>0.6351161564546709</v>
      </c>
      <c r="M56" s="79">
        <v>0.33176470588235296</v>
      </c>
      <c r="N56" s="79">
        <v>0.1217866323907455</v>
      </c>
      <c r="O56" s="79">
        <v>0.18690479136268842</v>
      </c>
    </row>
    <row r="57" spans="1:15" ht="16.2" customHeight="1">
      <c r="A57" s="35">
        <v>2015</v>
      </c>
      <c r="B57" s="73">
        <v>1215.6669999999999</v>
      </c>
      <c r="C57" s="34">
        <v>5620.0240000000003</v>
      </c>
      <c r="D57" s="38">
        <v>0.21629999999999999</v>
      </c>
      <c r="E57" s="73">
        <v>430</v>
      </c>
      <c r="F57" s="34">
        <v>2738</v>
      </c>
      <c r="G57" s="38">
        <v>0.157</v>
      </c>
      <c r="I57" s="35">
        <v>2019</v>
      </c>
      <c r="J57" s="79">
        <v>0.23058744091829844</v>
      </c>
      <c r="K57" s="79">
        <v>0.15650330465145279</v>
      </c>
      <c r="L57" s="79">
        <v>6.4058732879430119E-2</v>
      </c>
      <c r="M57" s="79">
        <v>-6.0070671378091869E-2</v>
      </c>
      <c r="N57" s="79">
        <v>8.67946147235749E-2</v>
      </c>
      <c r="O57" s="79">
        <v>-0.13513619235132296</v>
      </c>
    </row>
    <row r="58" spans="1:15" ht="16.2" customHeight="1">
      <c r="A58" s="35">
        <v>2016</v>
      </c>
      <c r="B58" s="73">
        <v>1545.596</v>
      </c>
      <c r="C58" s="34">
        <v>6735.0389999999998</v>
      </c>
      <c r="D58" s="38">
        <v>0.22950000000000001</v>
      </c>
      <c r="E58" s="73">
        <v>422</v>
      </c>
      <c r="F58" s="34">
        <v>2653</v>
      </c>
      <c r="G58" s="38">
        <v>0.15909999999999999</v>
      </c>
      <c r="I58" s="35">
        <v>2020</v>
      </c>
      <c r="J58" s="79">
        <v>-0.50562414266117972</v>
      </c>
      <c r="K58" s="79">
        <v>-0.30094888936812592</v>
      </c>
      <c r="L58" s="79">
        <v>-0.29279011245407693</v>
      </c>
      <c r="M58" s="79">
        <v>0.11090225563909774</v>
      </c>
      <c r="N58" s="79">
        <v>-2.7411702688455455E-2</v>
      </c>
      <c r="O58" s="79">
        <v>0.14221223791185286</v>
      </c>
    </row>
    <row r="59" spans="1:15" ht="16.2" customHeight="1">
      <c r="A59" s="35">
        <v>2017</v>
      </c>
      <c r="B59" s="73">
        <v>1511.1510000000001</v>
      </c>
      <c r="C59" s="34">
        <v>6688.9979999999996</v>
      </c>
      <c r="D59" s="38">
        <v>0.22589999999999999</v>
      </c>
      <c r="E59" s="73">
        <v>425</v>
      </c>
      <c r="F59" s="34">
        <v>3112</v>
      </c>
      <c r="G59" s="38">
        <v>0.1366</v>
      </c>
      <c r="I59" s="35"/>
      <c r="J59" s="35"/>
      <c r="K59" s="35"/>
      <c r="L59" s="35"/>
      <c r="M59" s="35"/>
      <c r="N59" s="35"/>
      <c r="O59" s="35"/>
    </row>
    <row r="60" spans="1:15" ht="16.2" customHeight="1">
      <c r="A60" s="35">
        <v>2018</v>
      </c>
      <c r="B60" s="71">
        <f>431+603+856+1072</f>
        <v>2962</v>
      </c>
      <c r="C60" s="35">
        <f>1565+1889+2172+2393</f>
        <v>8019</v>
      </c>
      <c r="D60" s="39">
        <f>B60/C60</f>
        <v>0.36937273974311013</v>
      </c>
      <c r="E60" s="71">
        <f>146+157+143+120</f>
        <v>566</v>
      </c>
      <c r="F60" s="35">
        <f>831+895+927+838</f>
        <v>3491</v>
      </c>
      <c r="G60" s="39">
        <f>E60/F60</f>
        <v>0.16213119450014324</v>
      </c>
      <c r="I60" s="37" t="s">
        <v>107</v>
      </c>
      <c r="K60" s="37"/>
      <c r="L60" s="37"/>
      <c r="M60" s="37"/>
      <c r="N60" s="37"/>
      <c r="O60" s="37"/>
    </row>
    <row r="61" spans="1:15" ht="16.2" customHeight="1">
      <c r="A61" s="35">
        <v>2019</v>
      </c>
      <c r="B61" s="71">
        <f>1095+989+836+725</f>
        <v>3645</v>
      </c>
      <c r="C61" s="35">
        <f>2352+2374+2338+2210</f>
        <v>9274</v>
      </c>
      <c r="D61" s="39">
        <f t="shared" ref="D61:D62" si="5">B61/C61</f>
        <v>0.39303428941125729</v>
      </c>
      <c r="E61" s="71">
        <f>140+121+129+142</f>
        <v>532</v>
      </c>
      <c r="F61" s="35">
        <f>839+903+1034+1018</f>
        <v>3794</v>
      </c>
      <c r="G61" s="39">
        <f t="shared" ref="G61:G62" si="6">E61/F61</f>
        <v>0.14022140221402213</v>
      </c>
      <c r="I61" s="35"/>
      <c r="J61" s="71" t="s">
        <v>91</v>
      </c>
      <c r="K61" s="35"/>
      <c r="L61" s="35"/>
      <c r="M61" s="71" t="s">
        <v>92</v>
      </c>
      <c r="N61" s="35"/>
      <c r="O61" s="35"/>
    </row>
    <row r="62" spans="1:15" ht="16.2" customHeight="1">
      <c r="A62" s="35">
        <v>2020</v>
      </c>
      <c r="B62" s="71">
        <f>499+399+435+469</f>
        <v>1802</v>
      </c>
      <c r="C62" s="35">
        <f>1855+1253+1686+1689</f>
        <v>6483</v>
      </c>
      <c r="D62" s="39">
        <f t="shared" si="5"/>
        <v>0.27795773561622705</v>
      </c>
      <c r="E62" s="71">
        <f>142+124+162+163</f>
        <v>591</v>
      </c>
      <c r="F62" s="35">
        <f>957+667+1027+1039</f>
        <v>3690</v>
      </c>
      <c r="G62" s="39">
        <f t="shared" si="6"/>
        <v>0.16016260162601625</v>
      </c>
      <c r="I62" s="68" t="s">
        <v>93</v>
      </c>
      <c r="J62" s="75" t="s">
        <v>101</v>
      </c>
      <c r="K62" s="68" t="s">
        <v>47</v>
      </c>
      <c r="L62" s="68" t="s">
        <v>95</v>
      </c>
      <c r="M62" s="75" t="s">
        <v>96</v>
      </c>
      <c r="N62" s="68" t="s">
        <v>97</v>
      </c>
      <c r="O62" s="68" t="s">
        <v>98</v>
      </c>
    </row>
    <row r="63" spans="1:15" ht="16.2" customHeight="1">
      <c r="A63" s="35"/>
      <c r="B63" s="35"/>
      <c r="C63" s="35"/>
      <c r="D63" s="35"/>
      <c r="E63" s="35"/>
      <c r="F63" s="35"/>
      <c r="G63" s="35"/>
      <c r="I63" s="35">
        <v>2011</v>
      </c>
      <c r="J63" s="78">
        <v>3.2315651778972783E-2</v>
      </c>
      <c r="K63" s="78">
        <v>0.12246462417683575</v>
      </c>
      <c r="L63" s="78">
        <v>-8.068269976726139E-2</v>
      </c>
      <c r="M63" s="78">
        <v>-7.0707070707070704E-2</v>
      </c>
      <c r="N63" s="78">
        <v>-4.5859872611464965E-2</v>
      </c>
      <c r="O63" s="78">
        <v>-2.6427061310782263E-2</v>
      </c>
    </row>
    <row r="64" spans="1:15" ht="16.2" customHeight="1">
      <c r="A64" s="37" t="s">
        <v>108</v>
      </c>
      <c r="C64" s="37"/>
      <c r="D64" s="37"/>
      <c r="E64" s="37"/>
      <c r="F64" s="37"/>
      <c r="G64" s="37"/>
      <c r="I64" s="35">
        <v>2012</v>
      </c>
      <c r="J64" s="78">
        <v>0.2745428957660781</v>
      </c>
      <c r="K64" s="78">
        <v>-0.11759369430792439</v>
      </c>
      <c r="L64" s="78">
        <v>0.44472573839662449</v>
      </c>
      <c r="M64" s="78">
        <v>0.20652173913043478</v>
      </c>
      <c r="N64" s="78">
        <v>7.0761014686248333E-2</v>
      </c>
      <c r="O64" s="78">
        <v>0.12703583061889254</v>
      </c>
    </row>
    <row r="65" spans="1:15" ht="16.2" customHeight="1">
      <c r="A65" s="35"/>
      <c r="B65" s="71" t="s">
        <v>91</v>
      </c>
      <c r="C65" s="35"/>
      <c r="D65" s="35"/>
      <c r="E65" s="71" t="s">
        <v>92</v>
      </c>
      <c r="F65" s="35"/>
      <c r="G65" s="35"/>
      <c r="I65" s="35">
        <v>2013</v>
      </c>
      <c r="J65" s="78">
        <v>4.3180744093056271E-2</v>
      </c>
      <c r="K65" s="78">
        <v>-8.9472532135866679E-3</v>
      </c>
      <c r="L65" s="78">
        <v>5.2570093457943973E-2</v>
      </c>
      <c r="M65" s="78">
        <v>1.0900900900900901</v>
      </c>
      <c r="N65" s="78">
        <v>0.17269326683291772</v>
      </c>
      <c r="O65" s="78">
        <v>0.78227360308285154</v>
      </c>
    </row>
    <row r="66" spans="1:15" ht="16.2" customHeight="1">
      <c r="A66" s="68" t="s">
        <v>93</v>
      </c>
      <c r="B66" s="72" t="s">
        <v>101</v>
      </c>
      <c r="C66" s="69" t="s">
        <v>47</v>
      </c>
      <c r="D66" s="69" t="s">
        <v>95</v>
      </c>
      <c r="E66" s="72" t="s">
        <v>96</v>
      </c>
      <c r="F66" s="69" t="s">
        <v>97</v>
      </c>
      <c r="G66" s="69" t="s">
        <v>98</v>
      </c>
      <c r="I66" s="35">
        <v>2014</v>
      </c>
      <c r="J66" s="78">
        <v>-0.11918933589427758</v>
      </c>
      <c r="K66" s="78">
        <v>0.13795480435381774</v>
      </c>
      <c r="L66" s="78">
        <v>-0.2258601553829078</v>
      </c>
      <c r="M66" s="78">
        <v>-0.1278735632183908</v>
      </c>
      <c r="N66" s="78">
        <v>0.17331206804891017</v>
      </c>
      <c r="O66" s="78">
        <v>-0.25675675675675669</v>
      </c>
    </row>
    <row r="67" spans="1:15" ht="16.2" customHeight="1">
      <c r="A67" s="35">
        <v>2010</v>
      </c>
      <c r="B67" s="73">
        <v>697.95899999999995</v>
      </c>
      <c r="C67" s="34">
        <v>5414.9269999999997</v>
      </c>
      <c r="D67" s="38">
        <v>0.12889999999999999</v>
      </c>
      <c r="E67" s="73">
        <v>297</v>
      </c>
      <c r="F67" s="34">
        <v>3140</v>
      </c>
      <c r="G67" s="38">
        <v>9.4600000000000004E-2</v>
      </c>
      <c r="I67" s="35">
        <v>2015</v>
      </c>
      <c r="J67" s="78">
        <v>0.22679334770484433</v>
      </c>
      <c r="K67" s="78">
        <v>4.9756878066716484E-2</v>
      </c>
      <c r="L67" s="78">
        <v>0.16845878136200709</v>
      </c>
      <c r="M67" s="78">
        <v>-0.22240527182866557</v>
      </c>
      <c r="N67" s="78">
        <v>-3.8060715903942E-2</v>
      </c>
      <c r="O67" s="78">
        <v>-0.1912727272727274</v>
      </c>
    </row>
    <row r="68" spans="1:15" ht="16.2" customHeight="1">
      <c r="A68" s="35">
        <v>2011</v>
      </c>
      <c r="B68" s="73">
        <v>720.51400000000001</v>
      </c>
      <c r="C68" s="34">
        <v>6078.0640000000003</v>
      </c>
      <c r="D68" s="38">
        <v>0.11849999999999999</v>
      </c>
      <c r="E68" s="73">
        <v>276</v>
      </c>
      <c r="F68" s="34">
        <v>2996</v>
      </c>
      <c r="G68" s="38">
        <v>9.2100000000000001E-2</v>
      </c>
      <c r="I68" s="35">
        <v>2016</v>
      </c>
      <c r="J68" s="78">
        <v>-0.31460237816700104</v>
      </c>
      <c r="K68" s="78">
        <v>8.7927042630124144E-2</v>
      </c>
      <c r="L68" s="78">
        <v>-0.3699386503067485</v>
      </c>
      <c r="M68" s="78">
        <v>-0.11864406779661017</v>
      </c>
      <c r="N68" s="78">
        <v>-9.8681111634479513E-2</v>
      </c>
      <c r="O68" s="78">
        <v>-2.2482014388489104E-2</v>
      </c>
    </row>
    <row r="69" spans="1:15" ht="16.2" customHeight="1">
      <c r="A69" s="35">
        <v>2012</v>
      </c>
      <c r="B69" s="73">
        <v>918.32600000000002</v>
      </c>
      <c r="C69" s="34">
        <v>5363.3220000000001</v>
      </c>
      <c r="D69" s="38">
        <v>0.17119999999999999</v>
      </c>
      <c r="E69" s="73">
        <v>333</v>
      </c>
      <c r="F69" s="34">
        <v>3208</v>
      </c>
      <c r="G69" s="38">
        <v>0.1038</v>
      </c>
      <c r="I69" s="35">
        <v>2017</v>
      </c>
      <c r="J69" s="78">
        <v>-0.10679900380690091</v>
      </c>
      <c r="K69" s="78">
        <v>0.23025954454846431</v>
      </c>
      <c r="L69" s="78">
        <v>-0.2736124634858812</v>
      </c>
      <c r="M69" s="78">
        <v>0.60817307692307687</v>
      </c>
      <c r="N69" s="78">
        <v>0.25424614580611443</v>
      </c>
      <c r="O69" s="78">
        <v>0.28242870285188582</v>
      </c>
    </row>
    <row r="70" spans="1:15" ht="16.2" customHeight="1">
      <c r="A70" s="35">
        <v>2013</v>
      </c>
      <c r="B70" s="73">
        <v>957.98</v>
      </c>
      <c r="C70" s="34">
        <v>5315.335</v>
      </c>
      <c r="D70" s="38">
        <v>0.1802</v>
      </c>
      <c r="E70" s="73">
        <v>696</v>
      </c>
      <c r="F70" s="34">
        <v>3762</v>
      </c>
      <c r="G70" s="38">
        <v>0.185</v>
      </c>
      <c r="I70" s="35">
        <v>2018</v>
      </c>
      <c r="J70" s="79">
        <v>5.3308017490181108</v>
      </c>
      <c r="K70" s="79">
        <v>0.37801226173219588</v>
      </c>
      <c r="L70" s="79">
        <v>3.5922774193415457</v>
      </c>
      <c r="M70" s="79">
        <v>0.25261584454409569</v>
      </c>
      <c r="N70" s="79">
        <v>5.8125000000000003E-2</v>
      </c>
      <c r="O70" s="79">
        <v>0.18359475523458202</v>
      </c>
    </row>
    <row r="71" spans="1:15" ht="16.2" customHeight="1">
      <c r="A71" s="35">
        <v>2014</v>
      </c>
      <c r="B71" s="73">
        <v>843.79899999999998</v>
      </c>
      <c r="C71" s="34">
        <v>6048.6109999999999</v>
      </c>
      <c r="D71" s="38">
        <v>0.13950000000000001</v>
      </c>
      <c r="E71" s="73">
        <v>607</v>
      </c>
      <c r="F71" s="34">
        <v>4414</v>
      </c>
      <c r="G71" s="38">
        <v>0.13750000000000001</v>
      </c>
      <c r="I71" s="35">
        <v>2019</v>
      </c>
      <c r="J71" s="79">
        <v>5.8823529411764705E-2</v>
      </c>
      <c r="K71" s="79">
        <v>-1.5370164802322602E-3</v>
      </c>
      <c r="L71" s="79">
        <v>6.0453463862240375E-2</v>
      </c>
      <c r="M71" s="79">
        <v>-0.21479713603818615</v>
      </c>
      <c r="N71" s="79">
        <v>8.6631226619413269E-3</v>
      </c>
      <c r="O71" s="79">
        <v>-0.22154102165487943</v>
      </c>
    </row>
    <row r="72" spans="1:15" ht="16.2" customHeight="1">
      <c r="A72" s="35">
        <v>2015</v>
      </c>
      <c r="B72" s="73">
        <v>1035.1669999999999</v>
      </c>
      <c r="C72" s="34">
        <v>6349.5709999999999</v>
      </c>
      <c r="D72" s="38">
        <v>0.16300000000000001</v>
      </c>
      <c r="E72" s="73">
        <v>472</v>
      </c>
      <c r="F72" s="34">
        <v>4246</v>
      </c>
      <c r="G72" s="38">
        <v>0.11119999999999999</v>
      </c>
      <c r="I72" s="35">
        <v>2020</v>
      </c>
      <c r="J72" s="79">
        <v>-0.69821092278719399</v>
      </c>
      <c r="K72" s="79">
        <v>-0.41717266740785086</v>
      </c>
      <c r="L72" s="79">
        <v>-0.48219813942049289</v>
      </c>
      <c r="M72" s="79">
        <v>5.4711246200607903E-2</v>
      </c>
      <c r="N72" s="79">
        <v>-0.18251024790162015</v>
      </c>
      <c r="O72" s="79">
        <v>0.29018283531177513</v>
      </c>
    </row>
    <row r="73" spans="1:15" ht="16.2" customHeight="1">
      <c r="A73" s="35">
        <v>2016</v>
      </c>
      <c r="B73" s="73">
        <v>709.50099999999998</v>
      </c>
      <c r="C73" s="34">
        <v>6907.87</v>
      </c>
      <c r="D73" s="38">
        <v>0.1027</v>
      </c>
      <c r="E73" s="73">
        <v>416</v>
      </c>
      <c r="F73" s="34">
        <v>3827</v>
      </c>
      <c r="G73" s="38">
        <v>0.1087</v>
      </c>
      <c r="I73" s="35"/>
      <c r="J73" s="35"/>
      <c r="K73" s="35"/>
      <c r="L73" s="35"/>
      <c r="M73" s="35"/>
      <c r="N73" s="35"/>
      <c r="O73" s="35"/>
    </row>
    <row r="74" spans="1:15" ht="16.2" customHeight="1">
      <c r="A74" s="35">
        <v>2017</v>
      </c>
      <c r="B74" s="73">
        <v>633.72699999999998</v>
      </c>
      <c r="C74" s="34">
        <v>8498.473</v>
      </c>
      <c r="D74" s="38">
        <v>7.46E-2</v>
      </c>
      <c r="E74" s="73">
        <v>669</v>
      </c>
      <c r="F74" s="34">
        <v>4800</v>
      </c>
      <c r="G74" s="38">
        <v>0.1394</v>
      </c>
      <c r="I74" s="37" t="s">
        <v>109</v>
      </c>
      <c r="K74" s="37"/>
      <c r="L74" s="37"/>
      <c r="M74" s="37"/>
      <c r="N74" s="37"/>
      <c r="O74" s="37"/>
    </row>
    <row r="75" spans="1:15" ht="16.2" customHeight="1">
      <c r="A75" s="35">
        <v>2018</v>
      </c>
      <c r="B75" s="71">
        <f>745+964+1109+1194</f>
        <v>4012</v>
      </c>
      <c r="C75" s="35">
        <f>2624+2939+3049+3099</f>
        <v>11711</v>
      </c>
      <c r="D75" s="39">
        <f>B75/C75</f>
        <v>0.34258389548287932</v>
      </c>
      <c r="E75" s="71">
        <f>176+224+232+206</f>
        <v>838</v>
      </c>
      <c r="F75" s="35">
        <f>1170+1227+1385+1297</f>
        <v>5079</v>
      </c>
      <c r="G75" s="39">
        <f>E75/F75</f>
        <v>0.16499310887970073</v>
      </c>
      <c r="I75" s="35"/>
      <c r="J75" s="71" t="s">
        <v>91</v>
      </c>
      <c r="K75" s="35"/>
      <c r="L75" s="35"/>
      <c r="M75" s="71" t="s">
        <v>92</v>
      </c>
      <c r="N75" s="35"/>
      <c r="O75" s="35"/>
    </row>
    <row r="76" spans="1:15" ht="16.2" customHeight="1">
      <c r="A76" s="35">
        <v>2019</v>
      </c>
      <c r="B76" s="71">
        <f>1183+1159+1074+832</f>
        <v>4248</v>
      </c>
      <c r="C76" s="35">
        <f>2963+3094+3019+2617</f>
        <v>11693</v>
      </c>
      <c r="D76" s="39">
        <f t="shared" ref="D76:D77" si="7">B76/C76</f>
        <v>0.3632942786282391</v>
      </c>
      <c r="E76" s="71">
        <f>179+149+164+166</f>
        <v>658</v>
      </c>
      <c r="F76" s="35">
        <f>1361+1304+1304+1154</f>
        <v>5123</v>
      </c>
      <c r="G76" s="39">
        <f t="shared" ref="G76:G77" si="8">E76/F76</f>
        <v>0.12844036697247707</v>
      </c>
      <c r="I76" s="68" t="s">
        <v>93</v>
      </c>
      <c r="J76" s="75" t="s">
        <v>101</v>
      </c>
      <c r="K76" s="68" t="s">
        <v>47</v>
      </c>
      <c r="L76" s="68" t="s">
        <v>95</v>
      </c>
      <c r="M76" s="75" t="s">
        <v>96</v>
      </c>
      <c r="N76" s="68" t="s">
        <v>97</v>
      </c>
      <c r="O76" s="68" t="s">
        <v>98</v>
      </c>
    </row>
    <row r="77" spans="1:15" ht="16.2" customHeight="1">
      <c r="A77" s="35">
        <v>2020</v>
      </c>
      <c r="B77" s="71">
        <f>516+215+242+309</f>
        <v>1282</v>
      </c>
      <c r="C77" s="35">
        <f>2070+1149+1754+1842</f>
        <v>6815</v>
      </c>
      <c r="D77" s="39">
        <f t="shared" si="7"/>
        <v>0.18811445341159208</v>
      </c>
      <c r="E77" s="71">
        <f>167+146+190+191</f>
        <v>694</v>
      </c>
      <c r="F77" s="35">
        <f>1088+767+1162+1171</f>
        <v>4188</v>
      </c>
      <c r="G77" s="39">
        <f t="shared" si="8"/>
        <v>0.16571155682903535</v>
      </c>
      <c r="I77" s="35">
        <v>2011</v>
      </c>
      <c r="J77" s="78">
        <v>1.3086246341572599E-2</v>
      </c>
      <c r="K77" s="78">
        <v>3.4781023298660368E-2</v>
      </c>
      <c r="L77" s="78">
        <v>-2.0613107822410225E-2</v>
      </c>
      <c r="M77" s="78">
        <v>1.5008375209380234</v>
      </c>
      <c r="N77" s="78">
        <v>0.20230473751600511</v>
      </c>
      <c r="O77" s="78">
        <v>1.0800627943485086</v>
      </c>
    </row>
    <row r="78" spans="1:15" ht="16.2" customHeight="1">
      <c r="A78" s="35"/>
      <c r="B78" s="35"/>
      <c r="C78" s="35"/>
      <c r="D78" s="35"/>
      <c r="E78" s="35"/>
      <c r="F78" s="35"/>
      <c r="G78" s="35"/>
      <c r="I78" s="35">
        <v>2012</v>
      </c>
      <c r="J78" s="78">
        <v>0.13843620355531894</v>
      </c>
      <c r="K78" s="78">
        <v>-7.9059428802466334E-3</v>
      </c>
      <c r="L78" s="78">
        <v>0.14732865623313557</v>
      </c>
      <c r="M78" s="78">
        <v>-6.8988613529805759E-2</v>
      </c>
      <c r="N78" s="78">
        <v>4.6325878594249199E-2</v>
      </c>
      <c r="O78" s="78">
        <v>-0.11018867924528303</v>
      </c>
    </row>
    <row r="79" spans="1:15" ht="16.2" customHeight="1">
      <c r="A79" s="37" t="s">
        <v>110</v>
      </c>
      <c r="C79" s="37"/>
      <c r="D79" s="37"/>
      <c r="E79" s="37"/>
      <c r="F79" s="37"/>
      <c r="G79" s="37"/>
      <c r="I79" s="35">
        <v>2013</v>
      </c>
      <c r="J79" s="78">
        <v>0.24283409152196597</v>
      </c>
      <c r="K79" s="78">
        <v>0.12091039115955446</v>
      </c>
      <c r="L79" s="78">
        <v>0.10865475070555024</v>
      </c>
      <c r="M79" s="78">
        <v>0.14388489208633093</v>
      </c>
      <c r="N79" s="78">
        <v>7.8371501272264638E-2</v>
      </c>
      <c r="O79" s="78">
        <v>6.0644614079728494E-2</v>
      </c>
    </row>
    <row r="80" spans="1:15" ht="16.2" customHeight="1">
      <c r="A80" s="35"/>
      <c r="B80" s="71" t="s">
        <v>91</v>
      </c>
      <c r="C80" s="35"/>
      <c r="D80" s="35"/>
      <c r="E80" s="71" t="s">
        <v>92</v>
      </c>
      <c r="F80" s="35"/>
      <c r="G80" s="35"/>
      <c r="I80" s="35">
        <v>2014</v>
      </c>
      <c r="J80" s="78">
        <v>-9.1221851358546102E-2</v>
      </c>
      <c r="K80" s="78">
        <v>3.0382873404555248E-2</v>
      </c>
      <c r="L80" s="78">
        <v>-0.11794654221467965</v>
      </c>
      <c r="M80" s="78">
        <v>-0.32767295597484275</v>
      </c>
      <c r="N80" s="78">
        <v>-5.6630486078338843E-3</v>
      </c>
      <c r="O80" s="78">
        <v>-0.32387045181927226</v>
      </c>
    </row>
    <row r="81" spans="1:15" ht="16.2" customHeight="1">
      <c r="A81" s="68" t="s">
        <v>93</v>
      </c>
      <c r="B81" s="72" t="s">
        <v>101</v>
      </c>
      <c r="C81" s="69" t="s">
        <v>47</v>
      </c>
      <c r="D81" s="69" t="s">
        <v>95</v>
      </c>
      <c r="E81" s="72" t="s">
        <v>96</v>
      </c>
      <c r="F81" s="69" t="s">
        <v>97</v>
      </c>
      <c r="G81" s="69" t="s">
        <v>98</v>
      </c>
      <c r="I81" s="35">
        <v>2015</v>
      </c>
      <c r="J81" s="78">
        <v>0.10186819781681342</v>
      </c>
      <c r="K81" s="78">
        <v>-6.6536890348272608E-3</v>
      </c>
      <c r="L81" s="78">
        <v>0.10918710918710918</v>
      </c>
      <c r="M81" s="78">
        <v>0.28905519176800748</v>
      </c>
      <c r="N81" s="78">
        <v>7.0874861572535988E-2</v>
      </c>
      <c r="O81" s="78">
        <v>0.20402128917800119</v>
      </c>
    </row>
    <row r="82" spans="1:15" ht="16.2" customHeight="1">
      <c r="A82" s="35">
        <v>2010</v>
      </c>
      <c r="B82" s="73">
        <v>1183.2270000000001</v>
      </c>
      <c r="C82" s="34">
        <v>6252.72</v>
      </c>
      <c r="D82" s="38">
        <v>0.18920000000000001</v>
      </c>
      <c r="E82" s="73">
        <v>597</v>
      </c>
      <c r="F82" s="34">
        <v>4686</v>
      </c>
      <c r="G82" s="38">
        <v>0.12740000000000001</v>
      </c>
      <c r="I82" s="35">
        <v>2016</v>
      </c>
      <c r="J82" s="78">
        <v>-0.15239613810451044</v>
      </c>
      <c r="K82" s="78">
        <v>9.2285740706064656E-2</v>
      </c>
      <c r="L82" s="78">
        <v>-0.22376409366869041</v>
      </c>
      <c r="M82" s="78">
        <v>-0.28084179970972423</v>
      </c>
      <c r="N82" s="78">
        <v>-4.1365046535677356E-3</v>
      </c>
      <c r="O82" s="78">
        <v>-0.27799607072691557</v>
      </c>
    </row>
    <row r="83" spans="1:15" ht="16.2" customHeight="1">
      <c r="A83" s="35">
        <v>2011</v>
      </c>
      <c r="B83" s="73">
        <v>1198.711</v>
      </c>
      <c r="C83" s="34">
        <v>6470.1959999999999</v>
      </c>
      <c r="D83" s="38">
        <v>0.18529999999999999</v>
      </c>
      <c r="E83" s="73">
        <v>1493</v>
      </c>
      <c r="F83" s="34">
        <v>5634</v>
      </c>
      <c r="G83" s="38">
        <v>0.26500000000000001</v>
      </c>
      <c r="I83" s="35">
        <v>2017</v>
      </c>
      <c r="J83" s="78">
        <v>0.49941403957021674</v>
      </c>
      <c r="K83" s="78">
        <v>0.23823685646363596</v>
      </c>
      <c r="L83" s="78">
        <v>0.21061452513966489</v>
      </c>
      <c r="M83" s="78">
        <v>1.0090817356205853E-2</v>
      </c>
      <c r="N83" s="78">
        <v>4.7470701676309152E-3</v>
      </c>
      <c r="O83" s="78">
        <v>5.4421768707482669E-3</v>
      </c>
    </row>
    <row r="84" spans="1:15" ht="16.2" customHeight="1">
      <c r="A84" s="35">
        <v>2012</v>
      </c>
      <c r="B84" s="73">
        <v>1364.6559999999999</v>
      </c>
      <c r="C84" s="34">
        <v>6419.0429999999997</v>
      </c>
      <c r="D84" s="38">
        <v>0.21260000000000001</v>
      </c>
      <c r="E84" s="73">
        <v>1390</v>
      </c>
      <c r="F84" s="34">
        <v>5895</v>
      </c>
      <c r="G84" s="38">
        <v>0.23580000000000001</v>
      </c>
      <c r="I84" s="35">
        <v>2018</v>
      </c>
      <c r="J84" s="81">
        <v>-0.57469125735719262</v>
      </c>
      <c r="K84" s="81">
        <v>-0.10365810500191512</v>
      </c>
      <c r="L84" s="81">
        <v>-0.52550724206201527</v>
      </c>
      <c r="M84" s="81">
        <v>-1.998001998001998E-2</v>
      </c>
      <c r="N84" s="81">
        <v>1.2608888232688618</v>
      </c>
      <c r="O84" s="81">
        <v>-0.56655470729099155</v>
      </c>
    </row>
    <row r="85" spans="1:15" ht="16.2" customHeight="1">
      <c r="A85" s="35">
        <v>2013</v>
      </c>
      <c r="B85" s="73">
        <v>1696.0409999999999</v>
      </c>
      <c r="C85" s="34">
        <v>7195.1719999999996</v>
      </c>
      <c r="D85" s="38">
        <v>0.23569999999999999</v>
      </c>
      <c r="E85" s="73">
        <v>1590</v>
      </c>
      <c r="F85" s="34">
        <v>6357</v>
      </c>
      <c r="G85" s="38">
        <v>0.25009999999999999</v>
      </c>
      <c r="I85" s="35">
        <v>2019</v>
      </c>
      <c r="J85" s="81">
        <v>0.1840958605664488</v>
      </c>
      <c r="K85" s="81">
        <v>4.9395161290322578E-2</v>
      </c>
      <c r="L85" s="81">
        <v>0.12836032053978591</v>
      </c>
      <c r="M85" s="81">
        <v>0.11416921508664628</v>
      </c>
      <c r="N85" s="81">
        <v>5.4332919741396202E-2</v>
      </c>
      <c r="O85" s="81">
        <v>5.67527525934848E-2</v>
      </c>
    </row>
    <row r="86" spans="1:15" ht="16.2" customHeight="1">
      <c r="A86" s="35">
        <v>2014</v>
      </c>
      <c r="B86" s="73">
        <v>1541.325</v>
      </c>
      <c r="C86" s="34">
        <v>7413.7820000000002</v>
      </c>
      <c r="D86" s="38">
        <v>0.2079</v>
      </c>
      <c r="E86" s="73">
        <v>1069</v>
      </c>
      <c r="F86" s="34">
        <v>6321</v>
      </c>
      <c r="G86" s="38">
        <v>0.1691</v>
      </c>
      <c r="I86" s="35">
        <v>2020</v>
      </c>
      <c r="J86" s="81">
        <v>-0.12235510579576817</v>
      </c>
      <c r="K86" s="81">
        <v>-0.17056249332906392</v>
      </c>
      <c r="L86" s="81">
        <v>5.8120578278142897E-2</v>
      </c>
      <c r="M86" s="81">
        <v>1.1893870082342177E-2</v>
      </c>
      <c r="N86" s="81">
        <v>-0.13329204087952926</v>
      </c>
      <c r="O86" s="81">
        <v>0.16751422371753133</v>
      </c>
    </row>
    <row r="87" spans="1:15" ht="16.2" customHeight="1">
      <c r="A87" s="35">
        <v>2015</v>
      </c>
      <c r="B87" s="73">
        <v>1698.337</v>
      </c>
      <c r="C87" s="34">
        <v>7364.4530000000004</v>
      </c>
      <c r="D87" s="38">
        <v>0.2306</v>
      </c>
      <c r="E87" s="73">
        <v>1378</v>
      </c>
      <c r="F87" s="34">
        <v>6769</v>
      </c>
      <c r="G87" s="38">
        <v>0.2036</v>
      </c>
      <c r="I87" s="35"/>
      <c r="J87" s="35"/>
      <c r="K87" s="35"/>
      <c r="L87" s="35"/>
      <c r="M87" s="35"/>
      <c r="N87" s="35"/>
      <c r="O87" s="35"/>
    </row>
    <row r="88" spans="1:15" ht="16.2" customHeight="1">
      <c r="A88" s="35">
        <v>2016</v>
      </c>
      <c r="B88" s="73">
        <v>1439.5170000000001</v>
      </c>
      <c r="C88" s="34">
        <v>8044.0870000000004</v>
      </c>
      <c r="D88" s="38">
        <v>0.17899999999999999</v>
      </c>
      <c r="E88" s="73">
        <v>991</v>
      </c>
      <c r="F88" s="34">
        <v>6741</v>
      </c>
      <c r="G88" s="38">
        <v>0.14699999999999999</v>
      </c>
      <c r="I88" s="37" t="s">
        <v>111</v>
      </c>
      <c r="K88" s="37"/>
      <c r="L88" s="37"/>
      <c r="M88" s="37"/>
      <c r="N88" s="37"/>
      <c r="O88" s="37"/>
    </row>
    <row r="89" spans="1:15" ht="16.2" customHeight="1">
      <c r="A89" s="35">
        <v>2017</v>
      </c>
      <c r="B89" s="73">
        <v>2158.4319999999998</v>
      </c>
      <c r="C89" s="34">
        <v>9960.4850000000006</v>
      </c>
      <c r="D89" s="38">
        <v>0.2167</v>
      </c>
      <c r="E89" s="73">
        <v>1001</v>
      </c>
      <c r="F89" s="34">
        <v>6773</v>
      </c>
      <c r="G89" s="38">
        <v>0.14779999999999999</v>
      </c>
      <c r="I89" s="35"/>
      <c r="J89" s="71" t="s">
        <v>91</v>
      </c>
      <c r="K89" s="35"/>
      <c r="L89" s="35"/>
      <c r="M89" s="71" t="s">
        <v>92</v>
      </c>
      <c r="N89" s="35"/>
      <c r="O89" s="35"/>
    </row>
    <row r="90" spans="1:15" ht="16.2" customHeight="1">
      <c r="A90" s="35">
        <v>2018</v>
      </c>
      <c r="B90" s="76">
        <v>918</v>
      </c>
      <c r="C90" s="36">
        <v>8928</v>
      </c>
      <c r="D90" s="39">
        <f>B90/C90</f>
        <v>0.1028225806451613</v>
      </c>
      <c r="E90" s="76">
        <v>981</v>
      </c>
      <c r="F90" s="36">
        <v>15313</v>
      </c>
      <c r="G90" s="39">
        <f>E90/F90</f>
        <v>6.4063214262391435E-2</v>
      </c>
      <c r="I90" s="68" t="s">
        <v>93</v>
      </c>
      <c r="J90" s="75" t="s">
        <v>94</v>
      </c>
      <c r="K90" s="68" t="s">
        <v>102</v>
      </c>
      <c r="L90" s="68" t="s">
        <v>95</v>
      </c>
      <c r="M90" s="75" t="s">
        <v>96</v>
      </c>
      <c r="N90" s="68" t="s">
        <v>97</v>
      </c>
      <c r="O90" s="68" t="s">
        <v>98</v>
      </c>
    </row>
    <row r="91" spans="1:15" ht="16.2" customHeight="1">
      <c r="A91" s="35">
        <v>2019</v>
      </c>
      <c r="B91" s="77">
        <v>1087</v>
      </c>
      <c r="C91" s="36">
        <v>9369</v>
      </c>
      <c r="D91" s="39">
        <f t="shared" ref="D91:D92" si="9">B91/C91</f>
        <v>0.11602092005550219</v>
      </c>
      <c r="E91" s="77">
        <v>1093</v>
      </c>
      <c r="F91" s="36">
        <v>16145</v>
      </c>
      <c r="G91" s="39">
        <f t="shared" ref="G91:G92" si="10">E91/F91</f>
        <v>6.7698978011768343E-2</v>
      </c>
      <c r="I91" s="35">
        <v>2011</v>
      </c>
      <c r="J91" s="78">
        <v>0.52312149374686734</v>
      </c>
      <c r="K91" s="78">
        <v>0.13740800323807337</v>
      </c>
      <c r="L91" s="78">
        <v>0.33931777378815081</v>
      </c>
      <c r="M91" s="78">
        <v>-4.674329501915709E-2</v>
      </c>
      <c r="N91" s="78">
        <v>7.0244903944859952E-2</v>
      </c>
      <c r="O91" s="78">
        <v>-0.10919540229885044</v>
      </c>
    </row>
    <row r="92" spans="1:15" ht="16.2" customHeight="1">
      <c r="A92" s="35">
        <v>2020</v>
      </c>
      <c r="B92" s="76">
        <v>954</v>
      </c>
      <c r="C92" s="36">
        <v>7771</v>
      </c>
      <c r="D92" s="39">
        <f t="shared" si="9"/>
        <v>0.12276412302149016</v>
      </c>
      <c r="E92" s="77">
        <v>1106</v>
      </c>
      <c r="F92" s="36">
        <v>13993</v>
      </c>
      <c r="G92" s="39">
        <f t="shared" si="10"/>
        <v>7.9039519759879939E-2</v>
      </c>
      <c r="I92" s="35">
        <v>2012</v>
      </c>
      <c r="J92" s="78">
        <v>-0.16428132335359377</v>
      </c>
      <c r="K92" s="78">
        <v>-6.6861471395422353E-2</v>
      </c>
      <c r="L92" s="78">
        <v>-0.10455764075067026</v>
      </c>
      <c r="M92" s="78">
        <v>0.34807073954983925</v>
      </c>
      <c r="N92" s="78">
        <v>0.16812825431625103</v>
      </c>
      <c r="O92" s="78">
        <v>0.15366568914956011</v>
      </c>
    </row>
    <row r="93" spans="1:15" ht="16.2" customHeight="1">
      <c r="A93" s="35"/>
      <c r="B93" s="35"/>
      <c r="C93" s="35"/>
      <c r="D93" s="35"/>
      <c r="E93" s="35"/>
      <c r="F93" s="35"/>
      <c r="G93" s="35"/>
      <c r="I93" s="35">
        <v>2013</v>
      </c>
      <c r="J93" s="78">
        <v>-5.2957085914513431E-2</v>
      </c>
      <c r="K93" s="78">
        <v>4.8403403555376534E-2</v>
      </c>
      <c r="L93" s="78">
        <v>-9.655688622754488E-2</v>
      </c>
      <c r="M93" s="78">
        <v>-0.13297555158020274</v>
      </c>
      <c r="N93" s="78">
        <v>-4.9266862170087976E-3</v>
      </c>
      <c r="O93" s="78">
        <v>-0.12862226741230307</v>
      </c>
    </row>
    <row r="94" spans="1:15" ht="16.2" customHeight="1">
      <c r="A94" s="37" t="s">
        <v>112</v>
      </c>
      <c r="C94" s="37"/>
      <c r="D94" s="37"/>
      <c r="E94" s="37"/>
      <c r="F94" s="37"/>
      <c r="G94" s="37"/>
      <c r="I94" s="35">
        <v>2014</v>
      </c>
      <c r="J94" s="78">
        <v>-0.23616405390384054</v>
      </c>
      <c r="K94" s="78">
        <v>0.12897864780603965</v>
      </c>
      <c r="L94" s="78">
        <v>-0.3235294117647059</v>
      </c>
      <c r="M94" s="78">
        <v>4.470426409903714E-2</v>
      </c>
      <c r="N94" s="78">
        <v>0.10479783095602971</v>
      </c>
      <c r="O94" s="78">
        <v>-5.4259043173862327E-2</v>
      </c>
    </row>
    <row r="95" spans="1:15" ht="16.2" customHeight="1">
      <c r="A95" s="35"/>
      <c r="B95" s="71" t="s">
        <v>91</v>
      </c>
      <c r="C95" s="35"/>
      <c r="D95" s="35"/>
      <c r="E95" s="71" t="s">
        <v>92</v>
      </c>
      <c r="F95" s="35"/>
      <c r="G95" s="35"/>
      <c r="I95" s="35">
        <v>2015</v>
      </c>
      <c r="J95" s="78">
        <v>-0.15118335744556397</v>
      </c>
      <c r="K95" s="78">
        <v>8.6734564904714331E-2</v>
      </c>
      <c r="L95" s="78">
        <v>-0.21861604409063079</v>
      </c>
      <c r="M95" s="78">
        <v>5.2666227781435152E-3</v>
      </c>
      <c r="N95" s="78">
        <v>1.227059325650875E-2</v>
      </c>
      <c r="O95" s="78">
        <v>-6.7859346082664402E-3</v>
      </c>
    </row>
    <row r="96" spans="1:15" ht="16.2" customHeight="1">
      <c r="A96" s="68" t="s">
        <v>93</v>
      </c>
      <c r="B96" s="72" t="s">
        <v>94</v>
      </c>
      <c r="C96" s="69" t="s">
        <v>102</v>
      </c>
      <c r="D96" s="69" t="s">
        <v>95</v>
      </c>
      <c r="E96" s="72" t="s">
        <v>96</v>
      </c>
      <c r="F96" s="69" t="s">
        <v>97</v>
      </c>
      <c r="G96" s="69" t="s">
        <v>98</v>
      </c>
      <c r="I96" s="35">
        <v>2016</v>
      </c>
      <c r="J96" s="78">
        <v>-9.5484967598001395E-3</v>
      </c>
      <c r="K96" s="78">
        <v>0.12981392080175991</v>
      </c>
      <c r="L96" s="78">
        <v>-0.12382445141065827</v>
      </c>
      <c r="M96" s="78">
        <v>-0.20432220039292731</v>
      </c>
      <c r="N96" s="78">
        <v>6.4298513755665651E-3</v>
      </c>
      <c r="O96" s="78">
        <v>-0.20931677018633543</v>
      </c>
    </row>
    <row r="97" spans="1:15" ht="16.2" customHeight="1">
      <c r="A97" s="35">
        <v>2010</v>
      </c>
      <c r="B97" s="73">
        <v>3311.94</v>
      </c>
      <c r="C97" s="34">
        <v>14863.159</v>
      </c>
      <c r="D97" s="38">
        <v>0.2228</v>
      </c>
      <c r="E97" s="73">
        <v>1305</v>
      </c>
      <c r="F97" s="34">
        <v>6819</v>
      </c>
      <c r="G97" s="38">
        <v>0.19139999999999999</v>
      </c>
      <c r="I97" s="35">
        <v>2017</v>
      </c>
      <c r="J97" s="78">
        <v>6.1189036210273599E-2</v>
      </c>
      <c r="K97" s="78">
        <v>9.7003763632059564E-2</v>
      </c>
      <c r="L97" s="78">
        <v>-3.2200357781753064E-2</v>
      </c>
      <c r="M97" s="78">
        <v>-8.9711934156378598E-2</v>
      </c>
      <c r="N97" s="78">
        <v>2.7440301633850021E-2</v>
      </c>
      <c r="O97" s="78">
        <v>-0.11468970934799688</v>
      </c>
    </row>
    <row r="98" spans="1:15" ht="16.2" customHeight="1">
      <c r="A98" s="35">
        <v>2011</v>
      </c>
      <c r="B98" s="73">
        <v>5044.4870000000001</v>
      </c>
      <c r="C98" s="34">
        <v>16905.475999999999</v>
      </c>
      <c r="D98" s="38">
        <v>0.2984</v>
      </c>
      <c r="E98" s="73">
        <v>1244</v>
      </c>
      <c r="F98" s="34">
        <v>7298</v>
      </c>
      <c r="G98" s="38">
        <v>0.17050000000000001</v>
      </c>
      <c r="I98" s="35">
        <v>2018</v>
      </c>
      <c r="J98" s="81">
        <v>-6.7532412161700181E-2</v>
      </c>
      <c r="K98" s="81">
        <v>-9.9021257714473884E-2</v>
      </c>
      <c r="L98" s="81">
        <v>3.4790581146058402E-2</v>
      </c>
      <c r="M98" s="81">
        <v>-0.16998191681735986</v>
      </c>
      <c r="N98" s="81">
        <v>-4.9949031600407749E-2</v>
      </c>
      <c r="O98" s="81">
        <v>-0.1260172663952687</v>
      </c>
    </row>
    <row r="99" spans="1:15" ht="16.2" customHeight="1">
      <c r="A99" s="35">
        <v>2012</v>
      </c>
      <c r="B99" s="73">
        <v>4215.7719999999999</v>
      </c>
      <c r="C99" s="34">
        <v>15775.151</v>
      </c>
      <c r="D99" s="38">
        <v>0.26719999999999999</v>
      </c>
      <c r="E99" s="73">
        <v>1677</v>
      </c>
      <c r="F99" s="34">
        <v>8525</v>
      </c>
      <c r="G99" s="38">
        <v>0.19670000000000001</v>
      </c>
      <c r="I99" s="35">
        <v>2019</v>
      </c>
      <c r="J99" s="81">
        <v>0.18841150965707529</v>
      </c>
      <c r="K99" s="81">
        <v>0.12370360563131648</v>
      </c>
      <c r="L99" s="81">
        <v>5.7584494435616571E-2</v>
      </c>
      <c r="M99" s="81">
        <v>0.12200435729847495</v>
      </c>
      <c r="N99" s="81">
        <v>4.2918454935622317E-3</v>
      </c>
      <c r="O99" s="81">
        <v>0.11720946688266953</v>
      </c>
    </row>
    <row r="100" spans="1:15" ht="16.2" customHeight="1">
      <c r="A100" s="35">
        <v>2013</v>
      </c>
      <c r="B100" s="73">
        <v>3992.5169999999998</v>
      </c>
      <c r="C100" s="34">
        <v>16538.722000000002</v>
      </c>
      <c r="D100" s="38">
        <v>0.2414</v>
      </c>
      <c r="E100" s="73">
        <v>1454</v>
      </c>
      <c r="F100" s="34">
        <v>8483</v>
      </c>
      <c r="G100" s="38">
        <v>0.1714</v>
      </c>
      <c r="I100" s="35">
        <v>2020</v>
      </c>
      <c r="J100" s="81">
        <v>0.1439469320066335</v>
      </c>
      <c r="K100" s="81">
        <v>-8.5303589663027257E-2</v>
      </c>
      <c r="L100" s="81">
        <v>0.25063017530068277</v>
      </c>
      <c r="M100" s="81">
        <v>2.9126213592233011E-2</v>
      </c>
      <c r="N100" s="81">
        <v>-0.10908119658119658</v>
      </c>
      <c r="O100" s="81">
        <v>0.15512907533556791</v>
      </c>
    </row>
    <row r="101" spans="1:15" ht="16.2" customHeight="1">
      <c r="A101" s="35">
        <v>2014</v>
      </c>
      <c r="B101" s="73">
        <v>3049.6280000000002</v>
      </c>
      <c r="C101" s="34">
        <v>18671.864000000001</v>
      </c>
      <c r="D101" s="38">
        <v>0.1633</v>
      </c>
      <c r="E101" s="73">
        <v>1519</v>
      </c>
      <c r="F101" s="34">
        <v>9372</v>
      </c>
      <c r="G101" s="38">
        <v>0.16209999999999999</v>
      </c>
      <c r="I101" s="35"/>
      <c r="J101" s="35"/>
      <c r="K101" s="35"/>
      <c r="L101" s="35"/>
      <c r="M101" s="35"/>
      <c r="N101" s="35"/>
      <c r="O101" s="35"/>
    </row>
    <row r="102" spans="1:15" ht="16.2" customHeight="1">
      <c r="A102" s="35">
        <v>2015</v>
      </c>
      <c r="B102" s="73">
        <v>2588.5749999999998</v>
      </c>
      <c r="C102" s="34">
        <v>20291.36</v>
      </c>
      <c r="D102" s="38">
        <v>0.12759999999999999</v>
      </c>
      <c r="E102" s="73">
        <v>1527</v>
      </c>
      <c r="F102" s="34">
        <v>9487</v>
      </c>
      <c r="G102" s="38">
        <v>0.161</v>
      </c>
      <c r="I102" s="37" t="s">
        <v>113</v>
      </c>
      <c r="K102" s="37"/>
      <c r="L102" s="37"/>
      <c r="M102" s="37"/>
      <c r="N102" s="37"/>
      <c r="O102" s="37"/>
    </row>
    <row r="103" spans="1:15" ht="16.2" customHeight="1">
      <c r="A103" s="35">
        <v>2016</v>
      </c>
      <c r="B103" s="73">
        <v>2563.8580000000002</v>
      </c>
      <c r="C103" s="34">
        <v>22925.460999999999</v>
      </c>
      <c r="D103" s="38">
        <v>0.1118</v>
      </c>
      <c r="E103" s="73">
        <v>1215</v>
      </c>
      <c r="F103" s="34">
        <v>9548</v>
      </c>
      <c r="G103" s="38">
        <v>0.1273</v>
      </c>
      <c r="I103" s="35"/>
      <c r="J103" s="71" t="s">
        <v>91</v>
      </c>
      <c r="K103" s="35"/>
      <c r="L103" s="35"/>
      <c r="M103" s="71" t="s">
        <v>92</v>
      </c>
      <c r="N103" s="35"/>
      <c r="O103" s="35"/>
    </row>
    <row r="104" spans="1:15" ht="16.2" customHeight="1">
      <c r="A104" s="35">
        <v>2017</v>
      </c>
      <c r="B104" s="73">
        <v>2720.7379999999998</v>
      </c>
      <c r="C104" s="34">
        <v>25149.316999999999</v>
      </c>
      <c r="D104" s="38">
        <v>0.1082</v>
      </c>
      <c r="E104" s="73">
        <v>1106</v>
      </c>
      <c r="F104" s="34">
        <v>9810</v>
      </c>
      <c r="G104" s="38">
        <v>0.11269999999999999</v>
      </c>
      <c r="I104" s="68" t="s">
        <v>93</v>
      </c>
      <c r="J104" s="75" t="s">
        <v>101</v>
      </c>
      <c r="K104" s="68" t="s">
        <v>47</v>
      </c>
      <c r="L104" s="68" t="s">
        <v>95</v>
      </c>
      <c r="M104" s="75" t="s">
        <v>96</v>
      </c>
      <c r="N104" s="68" t="s">
        <v>97</v>
      </c>
      <c r="O104" s="68" t="s">
        <v>98</v>
      </c>
    </row>
    <row r="105" spans="1:15" ht="16.2" customHeight="1">
      <c r="A105" s="35">
        <v>2018</v>
      </c>
      <c r="B105" s="77">
        <v>2537</v>
      </c>
      <c r="C105" s="36">
        <v>22659</v>
      </c>
      <c r="D105" s="39">
        <f>B105/C105</f>
        <v>0.11196434088000352</v>
      </c>
      <c r="E105" s="76">
        <v>918</v>
      </c>
      <c r="F105" s="36">
        <v>9320</v>
      </c>
      <c r="G105" s="39">
        <f>E105/F105</f>
        <v>9.8497854077253214E-2</v>
      </c>
      <c r="I105" s="35">
        <v>2011</v>
      </c>
      <c r="J105" s="78">
        <v>6.5381512143522377E-2</v>
      </c>
      <c r="K105" s="78">
        <v>-4.9644402095561514E-2</v>
      </c>
      <c r="L105" s="78">
        <v>0.12150089338892199</v>
      </c>
      <c r="M105" s="78">
        <v>-6.8965517241379309E-2</v>
      </c>
      <c r="N105" s="78">
        <v>1.9490851233094669E-2</v>
      </c>
      <c r="O105" s="78">
        <v>-8.7054833239118126E-2</v>
      </c>
    </row>
    <row r="106" spans="1:15" ht="16.2" customHeight="1">
      <c r="A106" s="35">
        <v>2019</v>
      </c>
      <c r="B106" s="77">
        <v>3015</v>
      </c>
      <c r="C106" s="36">
        <v>25462</v>
      </c>
      <c r="D106" s="39">
        <f t="shared" ref="D106:D107" si="11">B106/C106</f>
        <v>0.11841175084439556</v>
      </c>
      <c r="E106" s="77">
        <v>1030</v>
      </c>
      <c r="F106" s="36">
        <v>9360</v>
      </c>
      <c r="G106" s="39">
        <f t="shared" ref="G106:G107" si="12">E106/F106</f>
        <v>0.11004273504273504</v>
      </c>
      <c r="I106" s="35">
        <v>2012</v>
      </c>
      <c r="J106" s="78">
        <v>-0.12774024391833216</v>
      </c>
      <c r="K106" s="78">
        <v>-4.2491179893638126E-2</v>
      </c>
      <c r="L106" s="78">
        <v>-8.9219330855018486E-2</v>
      </c>
      <c r="M106" s="78">
        <v>-0.214170692431562</v>
      </c>
      <c r="N106" s="78">
        <v>-8.3365847314345168E-2</v>
      </c>
      <c r="O106" s="78">
        <v>-0.1424148606811145</v>
      </c>
    </row>
    <row r="107" spans="1:15" ht="16.2" customHeight="1">
      <c r="A107" s="35">
        <v>2020</v>
      </c>
      <c r="B107" s="77">
        <v>3449</v>
      </c>
      <c r="C107" s="36">
        <v>23290</v>
      </c>
      <c r="D107" s="39">
        <f t="shared" si="11"/>
        <v>0.1480893087161872</v>
      </c>
      <c r="E107" s="77">
        <v>1060</v>
      </c>
      <c r="F107" s="36">
        <v>8339</v>
      </c>
      <c r="G107" s="39">
        <f t="shared" si="12"/>
        <v>0.12711356277731142</v>
      </c>
      <c r="I107" s="35">
        <v>2013</v>
      </c>
      <c r="J107" s="78">
        <v>0.15698307575844755</v>
      </c>
      <c r="K107" s="78">
        <v>6.8424827464725016E-2</v>
      </c>
      <c r="L107" s="78">
        <v>8.2798833819241927E-2</v>
      </c>
      <c r="M107" s="78">
        <v>8.7090163934426229E-2</v>
      </c>
      <c r="N107" s="78">
        <v>8.2718501702610664E-2</v>
      </c>
      <c r="O107" s="78">
        <v>3.6101083032491002E-3</v>
      </c>
    </row>
    <row r="108" spans="1:15" ht="16.2" customHeight="1">
      <c r="A108" s="35"/>
      <c r="B108" s="35"/>
      <c r="C108" s="35"/>
      <c r="D108" s="35"/>
      <c r="E108" s="35"/>
      <c r="F108" s="35"/>
      <c r="G108" s="35"/>
      <c r="I108" s="35">
        <v>2014</v>
      </c>
      <c r="J108" s="78">
        <v>-5.1917497529651246E-2</v>
      </c>
      <c r="K108" s="78">
        <v>6.4507383609614194E-2</v>
      </c>
      <c r="L108" s="78">
        <v>-0.10931610123855688</v>
      </c>
      <c r="M108" s="78">
        <v>7.7285579641847318E-2</v>
      </c>
      <c r="N108" s="78">
        <v>9.3565718778665971E-2</v>
      </c>
      <c r="O108" s="78">
        <v>-1.4388489208633105E-2</v>
      </c>
    </row>
    <row r="109" spans="1:15" ht="16.2" customHeight="1">
      <c r="A109" s="37" t="s">
        <v>114</v>
      </c>
      <c r="C109" s="37"/>
      <c r="D109" s="37"/>
      <c r="E109" s="37"/>
      <c r="F109" s="37"/>
      <c r="G109" s="37"/>
      <c r="I109" s="35">
        <v>2015</v>
      </c>
      <c r="J109" s="78">
        <v>4.4014652044218366E-2</v>
      </c>
      <c r="K109" s="78">
        <v>-2.1084984312850403E-2</v>
      </c>
      <c r="L109" s="78">
        <v>6.6505441354292691E-2</v>
      </c>
      <c r="M109" s="78">
        <v>-0.1189851268591426</v>
      </c>
      <c r="N109" s="78">
        <v>4.457759137207909E-2</v>
      </c>
      <c r="O109" s="78">
        <v>-0.1569343065693431</v>
      </c>
    </row>
    <row r="110" spans="1:15" ht="16.2" customHeight="1">
      <c r="A110" s="35"/>
      <c r="B110" s="71" t="s">
        <v>91</v>
      </c>
      <c r="C110" s="35"/>
      <c r="D110" s="35"/>
      <c r="E110" s="71" t="s">
        <v>92</v>
      </c>
      <c r="F110" s="35"/>
      <c r="G110" s="35"/>
      <c r="I110" s="35">
        <v>2016</v>
      </c>
      <c r="J110" s="78">
        <v>1.4892990905519732E-2</v>
      </c>
      <c r="K110" s="78">
        <v>2.8634769804291568E-2</v>
      </c>
      <c r="L110" s="78">
        <v>-1.3038548752834446E-2</v>
      </c>
      <c r="M110" s="78">
        <v>-0.10427010923535253</v>
      </c>
      <c r="N110" s="78">
        <v>2.2943673282092461E-3</v>
      </c>
      <c r="O110" s="78">
        <v>-0.10649350649350653</v>
      </c>
    </row>
    <row r="111" spans="1:15" ht="16.2" customHeight="1">
      <c r="A111" s="68" t="s">
        <v>93</v>
      </c>
      <c r="B111" s="72" t="s">
        <v>101</v>
      </c>
      <c r="C111" s="69" t="s">
        <v>47</v>
      </c>
      <c r="D111" s="69" t="s">
        <v>95</v>
      </c>
      <c r="E111" s="72" t="s">
        <v>96</v>
      </c>
      <c r="F111" s="69" t="s">
        <v>97</v>
      </c>
      <c r="G111" s="69" t="s">
        <v>98</v>
      </c>
      <c r="I111" s="35">
        <v>2017</v>
      </c>
      <c r="J111" s="78">
        <v>0.26880739011901988</v>
      </c>
      <c r="K111" s="78">
        <v>0.10500605249071977</v>
      </c>
      <c r="L111" s="78">
        <v>0.14819069500287185</v>
      </c>
      <c r="M111" s="78">
        <v>6.4301552106430154E-2</v>
      </c>
      <c r="N111" s="78">
        <v>7.702872839647476E-2</v>
      </c>
      <c r="O111" s="78">
        <v>-1.162790697674425E-2</v>
      </c>
    </row>
    <row r="112" spans="1:15" ht="16.2" customHeight="1">
      <c r="A112" s="35">
        <v>2010</v>
      </c>
      <c r="B112" s="73">
        <v>1944.617</v>
      </c>
      <c r="C112" s="34">
        <v>11578.949000000001</v>
      </c>
      <c r="D112" s="38">
        <v>0.16789999999999999</v>
      </c>
      <c r="E112" s="73">
        <v>1334</v>
      </c>
      <c r="F112" s="34">
        <v>7542</v>
      </c>
      <c r="G112" s="38">
        <v>0.1769</v>
      </c>
      <c r="I112" s="35">
        <v>2018</v>
      </c>
      <c r="J112" s="81">
        <v>9.6852075819759076E-2</v>
      </c>
      <c r="K112" s="81">
        <v>0.11069163315467775</v>
      </c>
      <c r="L112" s="81">
        <v>-1.2673115761121585E-2</v>
      </c>
      <c r="M112" s="81">
        <v>3.5802083333333332</v>
      </c>
      <c r="N112" s="81">
        <v>-1.9341126461211479E-2</v>
      </c>
      <c r="O112" s="81">
        <v>3.6714177651988411</v>
      </c>
    </row>
    <row r="113" spans="1:15" ht="16.2" customHeight="1">
      <c r="A113" s="35">
        <v>2011</v>
      </c>
      <c r="B113" s="73">
        <v>2071.759</v>
      </c>
      <c r="C113" s="34">
        <v>11004.119000000001</v>
      </c>
      <c r="D113" s="38">
        <v>0.1883</v>
      </c>
      <c r="E113" s="73">
        <v>1242</v>
      </c>
      <c r="F113" s="34">
        <v>7689</v>
      </c>
      <c r="G113" s="38">
        <v>0.1615</v>
      </c>
      <c r="I113" s="35">
        <v>2019</v>
      </c>
      <c r="J113" s="81">
        <v>-0.33390352377694149</v>
      </c>
      <c r="K113" s="81">
        <v>-4.8953409858203914E-2</v>
      </c>
      <c r="L113" s="81">
        <v>-0.29961740767742301</v>
      </c>
      <c r="M113" s="81">
        <v>-0.72094609961337275</v>
      </c>
      <c r="N113" s="81">
        <v>6.7403554399653232E-2</v>
      </c>
      <c r="O113" s="81">
        <v>-0.73856757433829479</v>
      </c>
    </row>
    <row r="114" spans="1:15" ht="16.2" customHeight="1">
      <c r="A114" s="35">
        <v>2012</v>
      </c>
      <c r="B114" s="73">
        <v>1807.1120000000001</v>
      </c>
      <c r="C114" s="34">
        <v>10536.540999999999</v>
      </c>
      <c r="D114" s="38">
        <v>0.17150000000000001</v>
      </c>
      <c r="E114" s="73">
        <v>976</v>
      </c>
      <c r="F114" s="34">
        <v>7048</v>
      </c>
      <c r="G114" s="38">
        <v>0.13850000000000001</v>
      </c>
      <c r="I114" s="35">
        <v>2020</v>
      </c>
      <c r="J114" s="81">
        <v>-0.2110939907550077</v>
      </c>
      <c r="K114" s="81">
        <v>-0.19964501242456514</v>
      </c>
      <c r="L114" s="81">
        <v>-1.4304875346782856E-2</v>
      </c>
      <c r="M114" s="81">
        <v>6.4384678076609622E-2</v>
      </c>
      <c r="N114" s="81">
        <v>-5.7868020304568529E-2</v>
      </c>
      <c r="O114" s="81">
        <v>0.12976175420847028</v>
      </c>
    </row>
    <row r="115" spans="1:15" ht="16.2" customHeight="1">
      <c r="A115" s="35">
        <v>2013</v>
      </c>
      <c r="B115" s="73">
        <v>2090.7979999999998</v>
      </c>
      <c r="C115" s="34">
        <v>11257.502</v>
      </c>
      <c r="D115" s="38">
        <v>0.1857</v>
      </c>
      <c r="E115" s="73">
        <v>1061</v>
      </c>
      <c r="F115" s="34">
        <v>7631</v>
      </c>
      <c r="G115" s="38">
        <v>0.13900000000000001</v>
      </c>
      <c r="I115" s="35"/>
      <c r="J115" s="35"/>
      <c r="K115" s="35"/>
      <c r="L115" s="35"/>
      <c r="M115" s="35"/>
      <c r="N115" s="35"/>
      <c r="O115" s="35"/>
    </row>
    <row r="116" spans="1:15" ht="16.2" customHeight="1">
      <c r="A116" s="35">
        <v>2014</v>
      </c>
      <c r="B116" s="73">
        <v>1982.249</v>
      </c>
      <c r="C116" s="34">
        <v>11983.694</v>
      </c>
      <c r="D116" s="38">
        <v>0.16539999999999999</v>
      </c>
      <c r="E116" s="73">
        <v>1143</v>
      </c>
      <c r="F116" s="34">
        <v>8345</v>
      </c>
      <c r="G116" s="38">
        <v>0.13700000000000001</v>
      </c>
      <c r="I116" s="37" t="s">
        <v>115</v>
      </c>
      <c r="K116" s="37"/>
      <c r="L116" s="37"/>
      <c r="M116" s="37"/>
      <c r="N116" s="37"/>
      <c r="O116" s="37"/>
    </row>
    <row r="117" spans="1:15" ht="16.2" customHeight="1">
      <c r="A117" s="35">
        <v>2015</v>
      </c>
      <c r="B117" s="73">
        <v>2069.4969999999998</v>
      </c>
      <c r="C117" s="34">
        <v>11731.018</v>
      </c>
      <c r="D117" s="38">
        <v>0.1764</v>
      </c>
      <c r="E117" s="73">
        <v>1007</v>
      </c>
      <c r="F117" s="34">
        <v>8717</v>
      </c>
      <c r="G117" s="38">
        <v>0.11550000000000001</v>
      </c>
      <c r="I117" s="35"/>
      <c r="J117" s="71" t="s">
        <v>91</v>
      </c>
      <c r="K117" s="35"/>
      <c r="L117" s="35"/>
      <c r="M117" s="71" t="s">
        <v>92</v>
      </c>
      <c r="N117" s="35"/>
      <c r="O117" s="35"/>
    </row>
    <row r="118" spans="1:15" ht="16.2" customHeight="1">
      <c r="A118" s="35">
        <v>2016</v>
      </c>
      <c r="B118" s="73">
        <v>2100.3180000000002</v>
      </c>
      <c r="C118" s="34">
        <v>12066.933000000001</v>
      </c>
      <c r="D118" s="38">
        <v>0.1741</v>
      </c>
      <c r="E118" s="73">
        <v>902</v>
      </c>
      <c r="F118" s="34">
        <v>8737</v>
      </c>
      <c r="G118" s="38">
        <v>0.1032</v>
      </c>
      <c r="I118" s="68" t="s">
        <v>93</v>
      </c>
      <c r="J118" s="75" t="s">
        <v>101</v>
      </c>
      <c r="K118" s="68" t="s">
        <v>47</v>
      </c>
      <c r="L118" s="68" t="s">
        <v>95</v>
      </c>
      <c r="M118" s="75" t="s">
        <v>96</v>
      </c>
      <c r="N118" s="68" t="s">
        <v>97</v>
      </c>
      <c r="O118" s="68" t="s">
        <v>98</v>
      </c>
    </row>
    <row r="119" spans="1:15" ht="16.2" customHeight="1">
      <c r="A119" s="35">
        <v>2017</v>
      </c>
      <c r="B119" s="73">
        <v>2664.8989999999999</v>
      </c>
      <c r="C119" s="34">
        <v>13334.034</v>
      </c>
      <c r="D119" s="38">
        <v>0.19989999999999999</v>
      </c>
      <c r="E119" s="73">
        <v>960</v>
      </c>
      <c r="F119" s="34">
        <v>9410</v>
      </c>
      <c r="G119" s="38">
        <v>0.10199999999999999</v>
      </c>
      <c r="I119" s="35">
        <v>2011</v>
      </c>
      <c r="J119" s="78">
        <v>0.18864165397696406</v>
      </c>
      <c r="K119" s="78">
        <v>7.5111755468907748E-2</v>
      </c>
      <c r="L119" s="78">
        <v>0.10591900311526481</v>
      </c>
      <c r="M119" s="78">
        <v>-0.45496183206106872</v>
      </c>
      <c r="N119" s="78">
        <v>3.6712792996328723E-3</v>
      </c>
      <c r="O119" s="78">
        <v>-0.4567567567567567</v>
      </c>
    </row>
    <row r="120" spans="1:15" ht="16.2" customHeight="1">
      <c r="A120" s="35">
        <v>2018</v>
      </c>
      <c r="B120" s="77">
        <v>2923</v>
      </c>
      <c r="C120" s="36">
        <v>14810</v>
      </c>
      <c r="D120" s="39">
        <f>B120/C120</f>
        <v>0.19736664415935179</v>
      </c>
      <c r="E120" s="77">
        <v>4397</v>
      </c>
      <c r="F120" s="36">
        <v>9228</v>
      </c>
      <c r="G120" s="39">
        <f>E120/F120</f>
        <v>0.47648461205028175</v>
      </c>
      <c r="I120" s="35">
        <v>2012</v>
      </c>
      <c r="J120" s="78">
        <v>7.7825183981218071E-2</v>
      </c>
      <c r="K120" s="78">
        <v>-9.0808717326811436E-2</v>
      </c>
      <c r="L120" s="78">
        <v>0.18497652582159632</v>
      </c>
      <c r="M120" s="78">
        <v>-0.15126050420168066</v>
      </c>
      <c r="N120" s="78">
        <v>-1.0410804727068092E-2</v>
      </c>
      <c r="O120" s="78">
        <v>-0.14228855721393041</v>
      </c>
    </row>
    <row r="121" spans="1:15" ht="16.2" customHeight="1">
      <c r="A121" s="35">
        <v>2019</v>
      </c>
      <c r="B121" s="77">
        <v>1947</v>
      </c>
      <c r="C121" s="36">
        <v>14085</v>
      </c>
      <c r="D121" s="39">
        <f t="shared" ref="D121:D122" si="13">B121/C121</f>
        <v>0.1382321618743344</v>
      </c>
      <c r="E121" s="77">
        <v>1227</v>
      </c>
      <c r="F121" s="36">
        <v>9850</v>
      </c>
      <c r="G121" s="39">
        <f t="shared" ref="G121:G122" si="14">E121/F121</f>
        <v>0.12456852791878173</v>
      </c>
      <c r="I121" s="35">
        <v>2013</v>
      </c>
      <c r="J121" s="78">
        <v>-0.12579588652333734</v>
      </c>
      <c r="K121" s="78">
        <v>3.55747434092697E-2</v>
      </c>
      <c r="L121" s="78">
        <v>-0.15610142630744855</v>
      </c>
      <c r="M121" s="78">
        <v>-5.9405940594059403E-2</v>
      </c>
      <c r="N121" s="78">
        <v>7.7338640887119711E-2</v>
      </c>
      <c r="O121" s="78">
        <v>-0.12761020881670529</v>
      </c>
    </row>
    <row r="122" spans="1:15" ht="16.2" customHeight="1">
      <c r="A122" s="35">
        <v>2020</v>
      </c>
      <c r="B122" s="77">
        <v>1536</v>
      </c>
      <c r="C122" s="36">
        <v>11273</v>
      </c>
      <c r="D122" s="39">
        <f t="shared" si="13"/>
        <v>0.13625476802980574</v>
      </c>
      <c r="E122" s="77">
        <v>1306</v>
      </c>
      <c r="F122" s="36">
        <v>9280</v>
      </c>
      <c r="G122" s="39">
        <f t="shared" si="14"/>
        <v>0.14073275862068965</v>
      </c>
      <c r="I122" s="35">
        <v>2014</v>
      </c>
      <c r="J122" s="78">
        <v>0.53845220857435072</v>
      </c>
      <c r="K122" s="78">
        <v>0.15863768743955167</v>
      </c>
      <c r="L122" s="78">
        <v>0.32863849765258207</v>
      </c>
      <c r="M122" s="78">
        <v>1.7298245614035088</v>
      </c>
      <c r="N122" s="78">
        <v>8.076009501187649E-2</v>
      </c>
      <c r="O122" s="78">
        <v>1.5265957446808509</v>
      </c>
    </row>
    <row r="123" spans="1:15" ht="16.2" customHeight="1">
      <c r="A123" s="35"/>
      <c r="B123" s="35"/>
      <c r="C123" s="35"/>
      <c r="D123" s="35"/>
      <c r="E123" s="35"/>
      <c r="F123" s="35"/>
      <c r="G123" s="35"/>
      <c r="I123" s="35">
        <v>2015</v>
      </c>
      <c r="J123" s="78">
        <v>0.26206343443742258</v>
      </c>
      <c r="K123" s="78">
        <v>-4.4210620243082359E-3</v>
      </c>
      <c r="L123" s="78">
        <v>0.2671378091872792</v>
      </c>
      <c r="M123" s="78">
        <v>-0.11696658097686376</v>
      </c>
      <c r="N123" s="78">
        <v>2.442002442002442E-3</v>
      </c>
      <c r="O123" s="78">
        <v>-0.11894736842105268</v>
      </c>
    </row>
    <row r="124" spans="1:15" ht="16.2" customHeight="1">
      <c r="A124" s="37" t="s">
        <v>116</v>
      </c>
      <c r="C124" s="37"/>
      <c r="D124" s="37"/>
      <c r="E124" s="37"/>
      <c r="F124" s="37"/>
      <c r="G124" s="37"/>
      <c r="I124" s="35">
        <v>2016</v>
      </c>
      <c r="J124" s="78">
        <v>4.4236287791910453E-2</v>
      </c>
      <c r="K124" s="78">
        <v>3.9622542341233351E-2</v>
      </c>
      <c r="L124" s="78">
        <v>4.4617958728389454E-3</v>
      </c>
      <c r="M124" s="78">
        <v>-1.3100436681222707E-2</v>
      </c>
      <c r="N124" s="78">
        <v>4.8964677222898906E-2</v>
      </c>
      <c r="O124" s="78">
        <v>-5.9139784946236514E-2</v>
      </c>
    </row>
    <row r="125" spans="1:15" ht="16.2" customHeight="1">
      <c r="A125" s="35"/>
      <c r="B125" s="71" t="s">
        <v>91</v>
      </c>
      <c r="C125" s="35"/>
      <c r="D125" s="35"/>
      <c r="E125" s="71" t="s">
        <v>92</v>
      </c>
      <c r="F125" s="35"/>
      <c r="G125" s="35"/>
      <c r="I125" s="35">
        <v>2017</v>
      </c>
      <c r="J125" s="78">
        <v>-0.22872928503219633</v>
      </c>
      <c r="K125" s="78">
        <v>7.6531656896721659E-2</v>
      </c>
      <c r="L125" s="78">
        <v>-0.28317601332593012</v>
      </c>
      <c r="M125" s="78">
        <v>-9.8820058997050153E-2</v>
      </c>
      <c r="N125" s="78">
        <v>0.19879238272178357</v>
      </c>
      <c r="O125" s="78">
        <v>-0.24825396825396823</v>
      </c>
    </row>
    <row r="126" spans="1:15" ht="16.2" customHeight="1">
      <c r="A126" s="68" t="s">
        <v>93</v>
      </c>
      <c r="B126" s="72" t="s">
        <v>101</v>
      </c>
      <c r="C126" s="69" t="s">
        <v>47</v>
      </c>
      <c r="D126" s="69" t="s">
        <v>95</v>
      </c>
      <c r="E126" s="72" t="s">
        <v>96</v>
      </c>
      <c r="F126" s="69" t="s">
        <v>97</v>
      </c>
      <c r="G126" s="69" t="s">
        <v>98</v>
      </c>
      <c r="I126" s="35">
        <v>2018</v>
      </c>
      <c r="J126" s="81">
        <v>-0.18416279973877892</v>
      </c>
      <c r="K126" s="81">
        <v>4.8115819949496222E-2</v>
      </c>
      <c r="L126" s="81">
        <v>-0.22184468293869808</v>
      </c>
      <c r="M126" s="81">
        <v>-0.38297872340425532</v>
      </c>
      <c r="N126" s="81">
        <v>-0.10480433940333204</v>
      </c>
      <c r="O126" s="81">
        <v>-0.31094533182825768</v>
      </c>
    </row>
    <row r="127" spans="1:15" ht="16.2" customHeight="1">
      <c r="A127" s="35">
        <v>2010</v>
      </c>
      <c r="B127" s="73">
        <v>596.28399999999999</v>
      </c>
      <c r="C127" s="34">
        <v>6191.8670000000002</v>
      </c>
      <c r="D127" s="38">
        <v>9.6299999999999997E-2</v>
      </c>
      <c r="E127" s="73">
        <v>655</v>
      </c>
      <c r="F127" s="34">
        <v>3541</v>
      </c>
      <c r="G127" s="38">
        <v>0.185</v>
      </c>
      <c r="I127" s="35">
        <v>2019</v>
      </c>
      <c r="J127" s="81">
        <v>0.67957746478873238</v>
      </c>
      <c r="K127" s="81">
        <v>4.8697087607593441E-2</v>
      </c>
      <c r="L127" s="81">
        <v>0.60158494253128414</v>
      </c>
      <c r="M127" s="81">
        <v>0.30769230769230771</v>
      </c>
      <c r="N127" s="81">
        <v>-6.1025752001731229E-2</v>
      </c>
      <c r="O127" s="81">
        <v>0.39268175935610827</v>
      </c>
    </row>
    <row r="128" spans="1:15" ht="16.2" customHeight="1">
      <c r="A128" s="35">
        <v>2011</v>
      </c>
      <c r="B128" s="73">
        <v>708.76800000000003</v>
      </c>
      <c r="C128" s="34">
        <v>6656.9489999999996</v>
      </c>
      <c r="D128" s="38">
        <v>0.1065</v>
      </c>
      <c r="E128" s="73">
        <v>357</v>
      </c>
      <c r="F128" s="34">
        <v>3554</v>
      </c>
      <c r="G128" s="38">
        <v>0.10050000000000001</v>
      </c>
      <c r="I128" s="35">
        <v>2020</v>
      </c>
      <c r="J128" s="81">
        <v>5.5904961565338925E-2</v>
      </c>
      <c r="K128" s="81">
        <v>-0.17506183944232068</v>
      </c>
      <c r="L128" s="81">
        <v>0.27998074528582845</v>
      </c>
      <c r="M128" s="81">
        <v>9.330628803245436E-2</v>
      </c>
      <c r="N128" s="81">
        <v>-5.7616962433740496E-2</v>
      </c>
      <c r="O128" s="81">
        <v>0.16015064411171911</v>
      </c>
    </row>
    <row r="129" spans="1:15" ht="16.2" customHeight="1">
      <c r="A129" s="35">
        <v>2012</v>
      </c>
      <c r="B129" s="73">
        <v>763.928</v>
      </c>
      <c r="C129" s="34">
        <v>6052.44</v>
      </c>
      <c r="D129" s="38">
        <v>0.12620000000000001</v>
      </c>
      <c r="E129" s="73">
        <v>303</v>
      </c>
      <c r="F129" s="34">
        <v>3517</v>
      </c>
      <c r="G129" s="38">
        <v>8.6199999999999999E-2</v>
      </c>
      <c r="I129" s="35"/>
      <c r="J129" s="35"/>
      <c r="K129" s="35"/>
      <c r="L129" s="35"/>
      <c r="M129" s="35"/>
      <c r="N129" s="35"/>
      <c r="O129" s="35"/>
    </row>
    <row r="130" spans="1:15" ht="16.2" customHeight="1">
      <c r="A130" s="35">
        <v>2013</v>
      </c>
      <c r="B130" s="73">
        <v>667.82899999999995</v>
      </c>
      <c r="C130" s="34">
        <v>6267.7539999999999</v>
      </c>
      <c r="D130" s="38">
        <v>0.1065</v>
      </c>
      <c r="E130" s="73">
        <v>285</v>
      </c>
      <c r="F130" s="34">
        <v>3789</v>
      </c>
      <c r="G130" s="38">
        <v>7.5200000000000003E-2</v>
      </c>
      <c r="I130" s="37" t="s">
        <v>117</v>
      </c>
      <c r="K130" s="37"/>
      <c r="L130" s="37"/>
      <c r="M130" s="37"/>
      <c r="N130" s="37"/>
      <c r="O130" s="37"/>
    </row>
    <row r="131" spans="1:15" ht="16.2" customHeight="1">
      <c r="A131" s="35">
        <v>2014</v>
      </c>
      <c r="B131" s="73">
        <v>1027.423</v>
      </c>
      <c r="C131" s="34">
        <v>7262.0559999999996</v>
      </c>
      <c r="D131" s="38">
        <v>0.14149999999999999</v>
      </c>
      <c r="E131" s="73">
        <v>778</v>
      </c>
      <c r="F131" s="34">
        <v>4095</v>
      </c>
      <c r="G131" s="38">
        <v>0.19</v>
      </c>
      <c r="I131" s="35"/>
      <c r="J131" s="71" t="s">
        <v>91</v>
      </c>
      <c r="K131" s="35"/>
      <c r="L131" s="35"/>
      <c r="M131" s="71" t="s">
        <v>92</v>
      </c>
      <c r="N131" s="35"/>
      <c r="O131" s="35"/>
    </row>
    <row r="132" spans="1:15" ht="16.2" customHeight="1">
      <c r="A132" s="35">
        <v>2015</v>
      </c>
      <c r="B132" s="73">
        <v>1296.673</v>
      </c>
      <c r="C132" s="34">
        <v>7229.95</v>
      </c>
      <c r="D132" s="38">
        <v>0.17929999999999999</v>
      </c>
      <c r="E132" s="73">
        <v>687</v>
      </c>
      <c r="F132" s="34">
        <v>4105</v>
      </c>
      <c r="G132" s="38">
        <v>0.16739999999999999</v>
      </c>
      <c r="I132" s="68" t="s">
        <v>93</v>
      </c>
      <c r="J132" s="75" t="s">
        <v>101</v>
      </c>
      <c r="K132" s="68" t="s">
        <v>47</v>
      </c>
      <c r="L132" s="68" t="s">
        <v>95</v>
      </c>
      <c r="M132" s="75" t="s">
        <v>96</v>
      </c>
      <c r="N132" s="68" t="s">
        <v>97</v>
      </c>
      <c r="O132" s="68" t="s">
        <v>98</v>
      </c>
    </row>
    <row r="133" spans="1:15" ht="16.2" customHeight="1">
      <c r="A133" s="35">
        <v>2016</v>
      </c>
      <c r="B133" s="73">
        <v>1354.0329999999999</v>
      </c>
      <c r="C133" s="34">
        <v>7516.4189999999999</v>
      </c>
      <c r="D133" s="38">
        <v>0.18010000000000001</v>
      </c>
      <c r="E133" s="73">
        <v>678</v>
      </c>
      <c r="F133" s="34">
        <v>4306</v>
      </c>
      <c r="G133" s="38">
        <v>0.1575</v>
      </c>
      <c r="I133" s="35">
        <v>2011</v>
      </c>
      <c r="J133" s="78">
        <v>-0.14598647228511172</v>
      </c>
      <c r="K133" s="78">
        <v>-4.952841418176944E-2</v>
      </c>
      <c r="L133" s="78">
        <v>-0.10173357664233583</v>
      </c>
      <c r="M133" s="78">
        <v>1.22</v>
      </c>
      <c r="N133" s="78">
        <v>0.27920227920227919</v>
      </c>
      <c r="O133" s="78">
        <v>0.73473684210526313</v>
      </c>
    </row>
    <row r="134" spans="1:15" ht="16.2" customHeight="1">
      <c r="A134" s="35">
        <v>2017</v>
      </c>
      <c r="B134" s="73">
        <v>1044.326</v>
      </c>
      <c r="C134" s="34">
        <v>8091.6629999999996</v>
      </c>
      <c r="D134" s="38">
        <v>0.12909999999999999</v>
      </c>
      <c r="E134" s="73">
        <v>611</v>
      </c>
      <c r="F134" s="34">
        <v>5162</v>
      </c>
      <c r="G134" s="38">
        <v>0.11840000000000001</v>
      </c>
      <c r="I134" s="35">
        <v>2012</v>
      </c>
      <c r="J134" s="78">
        <v>-0.37364619447890152</v>
      </c>
      <c r="K134" s="78">
        <v>-0.13556746755508972</v>
      </c>
      <c r="L134" s="78">
        <v>-0.27526663280853225</v>
      </c>
      <c r="M134" s="78">
        <v>2.7027027027027029E-2</v>
      </c>
      <c r="N134" s="78">
        <v>2.2271714922048998E-2</v>
      </c>
      <c r="O134" s="78">
        <v>4.8543689320388059E-3</v>
      </c>
    </row>
    <row r="135" spans="1:15" ht="16.2" customHeight="1">
      <c r="A135" s="35">
        <v>2018</v>
      </c>
      <c r="B135" s="76">
        <v>852</v>
      </c>
      <c r="C135" s="36">
        <v>8481</v>
      </c>
      <c r="D135" s="39">
        <f>B135/C135</f>
        <v>0.10045985143261407</v>
      </c>
      <c r="E135" s="76">
        <v>377</v>
      </c>
      <c r="F135" s="36">
        <v>4621</v>
      </c>
      <c r="G135" s="39">
        <f>E135/F135</f>
        <v>8.1584072711534297E-2</v>
      </c>
      <c r="I135" s="35">
        <v>2013</v>
      </c>
      <c r="J135" s="78">
        <v>0.75867397661975311</v>
      </c>
      <c r="K135" s="78">
        <v>0.16785991673214309</v>
      </c>
      <c r="L135" s="78">
        <v>0.5059565522074283</v>
      </c>
      <c r="M135" s="78">
        <v>0.2412280701754386</v>
      </c>
      <c r="N135" s="78">
        <v>0.12854030501089325</v>
      </c>
      <c r="O135" s="78">
        <v>9.9637681159420385E-2</v>
      </c>
    </row>
    <row r="136" spans="1:15" ht="16.2" customHeight="1">
      <c r="A136" s="35">
        <v>2019</v>
      </c>
      <c r="B136" s="77">
        <v>1431</v>
      </c>
      <c r="C136" s="36">
        <v>8894</v>
      </c>
      <c r="D136" s="39">
        <f t="shared" ref="D136:D137" si="15">B136/C136</f>
        <v>0.16089498538340455</v>
      </c>
      <c r="E136" s="76">
        <v>493</v>
      </c>
      <c r="F136" s="36">
        <v>4339</v>
      </c>
      <c r="G136" s="39">
        <f t="shared" ref="G136:G137" si="16">E136/F136</f>
        <v>0.11362064991933625</v>
      </c>
      <c r="I136" s="35">
        <v>2014</v>
      </c>
      <c r="J136" s="78">
        <v>-0.12069185266267311</v>
      </c>
      <c r="K136" s="78">
        <v>9.3249390129359289E-2</v>
      </c>
      <c r="L136" s="78">
        <v>-0.19590507212657049</v>
      </c>
      <c r="M136" s="78">
        <v>0.19081272084805653</v>
      </c>
      <c r="N136" s="78">
        <v>0.15508365508365507</v>
      </c>
      <c r="O136" s="78">
        <v>3.0752333882482118E-2</v>
      </c>
    </row>
    <row r="137" spans="1:15" ht="16.2" customHeight="1">
      <c r="A137" s="35">
        <v>2020</v>
      </c>
      <c r="B137" s="77">
        <v>1511</v>
      </c>
      <c r="C137" s="36">
        <v>7337</v>
      </c>
      <c r="D137" s="39">
        <f t="shared" si="15"/>
        <v>0.20594248330380263</v>
      </c>
      <c r="E137" s="76">
        <v>539</v>
      </c>
      <c r="F137" s="36">
        <v>4089</v>
      </c>
      <c r="G137" s="39">
        <f t="shared" si="16"/>
        <v>0.1318170701883101</v>
      </c>
      <c r="I137" s="35">
        <v>2015</v>
      </c>
      <c r="J137" s="78">
        <v>4.1436525327626497E-2</v>
      </c>
      <c r="K137" s="78">
        <v>-3.9247505621249429E-2</v>
      </c>
      <c r="L137" s="78">
        <v>8.3912037037036952E-2</v>
      </c>
      <c r="M137" s="78">
        <v>5.9347181008902079E-3</v>
      </c>
      <c r="N137" s="78">
        <v>-0.10919220055710306</v>
      </c>
      <c r="O137" s="78">
        <v>0.12946190729888113</v>
      </c>
    </row>
    <row r="138" spans="1:15" ht="16.2" customHeight="1">
      <c r="A138" s="35"/>
      <c r="B138" s="35"/>
      <c r="C138" s="35"/>
      <c r="D138" s="35"/>
      <c r="E138" s="35"/>
      <c r="F138" s="35"/>
      <c r="G138" s="35"/>
      <c r="I138" s="35">
        <v>2016</v>
      </c>
      <c r="J138" s="78">
        <v>0.10339209515419641</v>
      </c>
      <c r="K138" s="78">
        <v>-6.7500878130785438E-2</v>
      </c>
      <c r="L138" s="78">
        <v>0.18366257341163916</v>
      </c>
      <c r="M138" s="78">
        <v>-0.1415929203539823</v>
      </c>
      <c r="N138" s="78">
        <v>5.8161350844277676E-2</v>
      </c>
      <c r="O138" s="78">
        <v>-0.18867924528301891</v>
      </c>
    </row>
    <row r="139" spans="1:15" ht="16.2" customHeight="1">
      <c r="A139" s="37" t="s">
        <v>118</v>
      </c>
      <c r="C139" s="37"/>
      <c r="D139" s="37"/>
      <c r="E139" s="37"/>
      <c r="F139" s="37"/>
      <c r="G139" s="37"/>
      <c r="I139" s="35">
        <v>2017</v>
      </c>
      <c r="J139" s="78">
        <v>0.53568190283695205</v>
      </c>
      <c r="K139" s="78">
        <v>0.2481810872551754</v>
      </c>
      <c r="L139" s="78">
        <v>0.23004059539918803</v>
      </c>
      <c r="M139" s="78">
        <v>-9.6219931271477668E-2</v>
      </c>
      <c r="N139" s="78">
        <v>-0.11702127659574468</v>
      </c>
      <c r="O139" s="78">
        <v>2.3255813953488396E-2</v>
      </c>
    </row>
    <row r="140" spans="1:15" ht="16.2" customHeight="1">
      <c r="A140" s="35"/>
      <c r="B140" s="71" t="s">
        <v>91</v>
      </c>
      <c r="C140" s="35"/>
      <c r="D140" s="35"/>
      <c r="E140" s="71" t="s">
        <v>92</v>
      </c>
      <c r="F140" s="35"/>
      <c r="G140" s="35"/>
      <c r="I140" s="35">
        <v>2018</v>
      </c>
      <c r="J140" s="81">
        <v>0.15381270353584656</v>
      </c>
      <c r="K140" s="81">
        <v>2.3825927465340553</v>
      </c>
      <c r="L140" s="81">
        <v>-0.65884074771821888</v>
      </c>
      <c r="M140" s="81">
        <v>-0.12167300380228137</v>
      </c>
      <c r="N140" s="81">
        <v>0.16532797858099063</v>
      </c>
      <c r="O140" s="81">
        <v>-0.24612291786329688</v>
      </c>
    </row>
    <row r="141" spans="1:15" ht="16.2" customHeight="1">
      <c r="A141" s="68" t="s">
        <v>93</v>
      </c>
      <c r="B141" s="72" t="s">
        <v>101</v>
      </c>
      <c r="C141" s="69" t="s">
        <v>47</v>
      </c>
      <c r="D141" s="69" t="s">
        <v>95</v>
      </c>
      <c r="E141" s="72" t="s">
        <v>96</v>
      </c>
      <c r="F141" s="69" t="s">
        <v>97</v>
      </c>
      <c r="G141" s="69" t="s">
        <v>98</v>
      </c>
      <c r="I141" s="35">
        <v>2019</v>
      </c>
      <c r="J141" s="81">
        <v>-0.33500837520938026</v>
      </c>
      <c r="K141" s="81">
        <v>-0.70476858345021043</v>
      </c>
      <c r="L141" s="81">
        <v>1.252441940502194</v>
      </c>
      <c r="M141" s="81">
        <v>1.7316017316017316E-2</v>
      </c>
      <c r="N141" s="81">
        <v>1.9793222286042504</v>
      </c>
      <c r="O141" s="81">
        <v>-0.65854112470653825</v>
      </c>
    </row>
    <row r="142" spans="1:15" ht="16.2" customHeight="1">
      <c r="A142" s="35">
        <v>2010</v>
      </c>
      <c r="B142" s="73">
        <v>708.91499999999996</v>
      </c>
      <c r="C142" s="34">
        <v>3234.4059999999999</v>
      </c>
      <c r="D142" s="38">
        <v>0.21920000000000001</v>
      </c>
      <c r="E142" s="73">
        <v>100</v>
      </c>
      <c r="F142" s="34">
        <v>1053</v>
      </c>
      <c r="G142" s="38">
        <v>9.5000000000000001E-2</v>
      </c>
      <c r="I142" s="35">
        <v>2020</v>
      </c>
      <c r="J142" s="81">
        <v>-0.61586901763224178</v>
      </c>
      <c r="K142" s="81">
        <v>-0.28503562945368172</v>
      </c>
      <c r="L142" s="81">
        <v>-0.46272709775140797</v>
      </c>
      <c r="M142" s="81">
        <v>6.8085106382978725E-2</v>
      </c>
      <c r="N142" s="81">
        <v>-0.62367457104299207</v>
      </c>
      <c r="O142" s="81">
        <v>1.8381954133240324</v>
      </c>
    </row>
    <row r="143" spans="1:15" ht="16.2" customHeight="1">
      <c r="A143" s="35">
        <v>2011</v>
      </c>
      <c r="B143" s="73">
        <v>605.423</v>
      </c>
      <c r="C143" s="34">
        <v>3074.2109999999998</v>
      </c>
      <c r="D143" s="38">
        <v>0.19689999999999999</v>
      </c>
      <c r="E143" s="73">
        <v>222</v>
      </c>
      <c r="F143" s="34">
        <v>1347</v>
      </c>
      <c r="G143" s="38">
        <v>0.1648</v>
      </c>
      <c r="I143" s="35"/>
      <c r="J143" s="35"/>
      <c r="K143" s="35"/>
      <c r="L143" s="35"/>
      <c r="M143" s="35"/>
      <c r="N143" s="35"/>
      <c r="O143" s="35"/>
    </row>
    <row r="144" spans="1:15" ht="16.2" customHeight="1">
      <c r="A144" s="35">
        <v>2012</v>
      </c>
      <c r="B144" s="73">
        <v>379.209</v>
      </c>
      <c r="C144" s="34">
        <v>2657.4479999999999</v>
      </c>
      <c r="D144" s="38">
        <v>0.14269999999999999</v>
      </c>
      <c r="E144" s="73">
        <v>228</v>
      </c>
      <c r="F144" s="34">
        <v>1377</v>
      </c>
      <c r="G144" s="38">
        <v>0.1656</v>
      </c>
      <c r="I144" s="37" t="s">
        <v>119</v>
      </c>
      <c r="K144" s="37"/>
      <c r="L144" s="37"/>
      <c r="M144" s="37"/>
      <c r="N144" s="37"/>
      <c r="O144" s="37"/>
    </row>
    <row r="145" spans="1:15" ht="16.2" customHeight="1">
      <c r="A145" s="35">
        <v>2013</v>
      </c>
      <c r="B145" s="73">
        <v>666.90499999999997</v>
      </c>
      <c r="C145" s="34">
        <v>3103.527</v>
      </c>
      <c r="D145" s="38">
        <v>0.21490000000000001</v>
      </c>
      <c r="E145" s="73">
        <v>283</v>
      </c>
      <c r="F145" s="34">
        <v>1554</v>
      </c>
      <c r="G145" s="38">
        <v>0.18210000000000001</v>
      </c>
      <c r="I145" s="35"/>
      <c r="J145" s="71" t="s">
        <v>91</v>
      </c>
      <c r="K145" s="35"/>
      <c r="L145" s="35"/>
      <c r="M145" s="71" t="s">
        <v>92</v>
      </c>
      <c r="N145" s="35"/>
      <c r="O145" s="35"/>
    </row>
    <row r="146" spans="1:15" ht="16.2" customHeight="1">
      <c r="A146" s="35">
        <v>2014</v>
      </c>
      <c r="B146" s="73">
        <v>586.41499999999996</v>
      </c>
      <c r="C146" s="34">
        <v>3392.9290000000001</v>
      </c>
      <c r="D146" s="38">
        <v>0.17280000000000001</v>
      </c>
      <c r="E146" s="73">
        <v>337</v>
      </c>
      <c r="F146" s="34">
        <v>1795</v>
      </c>
      <c r="G146" s="38">
        <v>0.18770000000000001</v>
      </c>
      <c r="I146" s="68" t="s">
        <v>93</v>
      </c>
      <c r="J146" s="75" t="s">
        <v>101</v>
      </c>
      <c r="K146" s="68" t="s">
        <v>102</v>
      </c>
      <c r="L146" s="68" t="s">
        <v>95</v>
      </c>
      <c r="M146" s="75" t="s">
        <v>96</v>
      </c>
      <c r="N146" s="68" t="s">
        <v>97</v>
      </c>
      <c r="O146" s="68" t="s">
        <v>98</v>
      </c>
    </row>
    <row r="147" spans="1:15" ht="16.2" customHeight="1">
      <c r="A147" s="35">
        <v>2015</v>
      </c>
      <c r="B147" s="73">
        <v>610.71400000000006</v>
      </c>
      <c r="C147" s="34">
        <v>3259.7649999999999</v>
      </c>
      <c r="D147" s="38">
        <v>0.18729999999999999</v>
      </c>
      <c r="E147" s="73">
        <v>339</v>
      </c>
      <c r="F147" s="34">
        <v>1599</v>
      </c>
      <c r="G147" s="38">
        <v>0.21199999999999999</v>
      </c>
      <c r="I147" s="35">
        <v>2011</v>
      </c>
      <c r="J147" s="78">
        <v>0.12127860454540654</v>
      </c>
      <c r="K147" s="78">
        <v>4.4638732462684849E-2</v>
      </c>
      <c r="L147" s="78">
        <v>7.3552425665101728E-2</v>
      </c>
      <c r="M147" s="78">
        <v>0.20227560050568899</v>
      </c>
      <c r="N147" s="78">
        <v>-8.6676572560673605E-3</v>
      </c>
      <c r="O147" s="78">
        <v>0.21286370597243501</v>
      </c>
    </row>
    <row r="148" spans="1:15" ht="16.2" customHeight="1">
      <c r="A148" s="35">
        <v>2016</v>
      </c>
      <c r="B148" s="73">
        <v>673.85699999999997</v>
      </c>
      <c r="C148" s="34">
        <v>3039.7280000000001</v>
      </c>
      <c r="D148" s="38">
        <v>0.22170000000000001</v>
      </c>
      <c r="E148" s="73">
        <v>291</v>
      </c>
      <c r="F148" s="34">
        <v>1692</v>
      </c>
      <c r="G148" s="38">
        <v>0.17199999999999999</v>
      </c>
      <c r="I148" s="35">
        <v>2012</v>
      </c>
      <c r="J148" s="78">
        <v>-0.19930906209712076</v>
      </c>
      <c r="K148" s="78">
        <v>-0.14103113338936679</v>
      </c>
      <c r="L148" s="78">
        <v>-6.8027210884353803E-2</v>
      </c>
      <c r="M148" s="78">
        <v>-0.16824395373291273</v>
      </c>
      <c r="N148" s="78">
        <v>-4.8463652260804395E-2</v>
      </c>
      <c r="O148" s="78">
        <v>-0.12584175084175089</v>
      </c>
    </row>
    <row r="149" spans="1:15" ht="16.2" customHeight="1">
      <c r="A149" s="35">
        <v>2017</v>
      </c>
      <c r="B149" s="73">
        <v>1034.83</v>
      </c>
      <c r="C149" s="34">
        <v>3794.1309999999999</v>
      </c>
      <c r="D149" s="38">
        <v>0.2727</v>
      </c>
      <c r="E149" s="73">
        <v>263</v>
      </c>
      <c r="F149" s="34">
        <v>1494</v>
      </c>
      <c r="G149" s="38">
        <v>0.17599999999999999</v>
      </c>
      <c r="I149" s="35">
        <v>2013</v>
      </c>
      <c r="J149" s="78">
        <v>0.42373410105052373</v>
      </c>
      <c r="K149" s="78">
        <v>0.10263431017703591</v>
      </c>
      <c r="L149" s="78">
        <v>0.29144942648592287</v>
      </c>
      <c r="M149" s="78">
        <v>-5.4361567635903919E-2</v>
      </c>
      <c r="N149" s="78">
        <v>-7.71856130217905E-2</v>
      </c>
      <c r="O149" s="78">
        <v>2.455464612421759E-2</v>
      </c>
    </row>
    <row r="150" spans="1:15" ht="16.2" customHeight="1">
      <c r="A150" s="35">
        <v>2018</v>
      </c>
      <c r="B150" s="77">
        <v>1194</v>
      </c>
      <c r="C150" s="36">
        <v>12834</v>
      </c>
      <c r="D150" s="39">
        <f>B150/C150</f>
        <v>9.3034128097241708E-2</v>
      </c>
      <c r="E150" s="76">
        <v>231</v>
      </c>
      <c r="F150" s="36">
        <v>1741</v>
      </c>
      <c r="G150" s="39">
        <f>E150/F150</f>
        <v>0.13268236645605974</v>
      </c>
      <c r="I150" s="35">
        <v>2014</v>
      </c>
      <c r="J150" s="78">
        <v>0.28415430903273542</v>
      </c>
      <c r="K150" s="78">
        <v>0.19521423001858298</v>
      </c>
      <c r="L150" s="78">
        <v>7.4283407347597905E-2</v>
      </c>
      <c r="M150" s="78">
        <v>7.2192513368983954E-2</v>
      </c>
      <c r="N150" s="78">
        <v>-5.6899004267425323E-3</v>
      </c>
      <c r="O150" s="78">
        <v>7.847744360902266E-2</v>
      </c>
    </row>
    <row r="151" spans="1:15" ht="16.2" customHeight="1">
      <c r="A151" s="35">
        <v>2019</v>
      </c>
      <c r="B151" s="76">
        <v>794</v>
      </c>
      <c r="C151" s="36">
        <v>3789</v>
      </c>
      <c r="D151" s="39">
        <f t="shared" ref="D151:D152" si="17">B151/C151</f>
        <v>0.2095539720242808</v>
      </c>
      <c r="E151" s="76">
        <v>235</v>
      </c>
      <c r="F151" s="36">
        <v>5187</v>
      </c>
      <c r="G151" s="39">
        <f t="shared" ref="G151:G152" si="18">E151/F151</f>
        <v>4.5305571621361097E-2</v>
      </c>
      <c r="I151" s="35">
        <v>2015</v>
      </c>
      <c r="J151" s="78">
        <v>0.7883003731386069</v>
      </c>
      <c r="K151" s="78">
        <v>0.29153674512133465</v>
      </c>
      <c r="L151" s="78">
        <v>0.38481773769259675</v>
      </c>
      <c r="M151" s="78">
        <v>0.15960099750623441</v>
      </c>
      <c r="N151" s="78">
        <v>0.12675250357653792</v>
      </c>
      <c r="O151" s="78">
        <v>2.9193899782135005E-2</v>
      </c>
    </row>
    <row r="152" spans="1:15" ht="16.2" customHeight="1">
      <c r="A152" s="35">
        <v>2020</v>
      </c>
      <c r="B152" s="76">
        <v>305</v>
      </c>
      <c r="C152" s="36">
        <v>2709</v>
      </c>
      <c r="D152" s="39">
        <f t="shared" si="17"/>
        <v>0.11258767072720562</v>
      </c>
      <c r="E152" s="76">
        <v>251</v>
      </c>
      <c r="F152" s="36">
        <v>1952</v>
      </c>
      <c r="G152" s="39">
        <f t="shared" si="18"/>
        <v>0.1285860655737705</v>
      </c>
      <c r="I152" s="35">
        <v>2016</v>
      </c>
      <c r="J152" s="78">
        <v>-8.5523595634728042E-2</v>
      </c>
      <c r="K152" s="78">
        <v>3.9273507505009603E-2</v>
      </c>
      <c r="L152" s="78">
        <v>-0.11994572591587521</v>
      </c>
      <c r="M152" s="78">
        <v>0.15913978494623657</v>
      </c>
      <c r="N152" s="78">
        <v>9.1163026917216866E-2</v>
      </c>
      <c r="O152" s="78">
        <v>6.2235393734123706E-2</v>
      </c>
    </row>
    <row r="153" spans="1:15" ht="16.2" customHeight="1">
      <c r="A153" s="35"/>
      <c r="B153" s="35"/>
      <c r="C153" s="35"/>
      <c r="D153" s="35"/>
      <c r="E153" s="35"/>
      <c r="F153" s="35"/>
      <c r="G153" s="35"/>
      <c r="I153" s="35">
        <v>2017</v>
      </c>
      <c r="J153" s="78">
        <v>-0.11469357016942301</v>
      </c>
      <c r="K153" s="78">
        <v>-1.2136317475295937E-3</v>
      </c>
      <c r="L153" s="78">
        <v>-0.11378353376503235</v>
      </c>
      <c r="M153" s="78">
        <v>-9.2764378478664197E-3</v>
      </c>
      <c r="N153" s="78">
        <v>1.8617640214102862E-3</v>
      </c>
      <c r="O153" s="78">
        <v>-1.1159824631327319E-2</v>
      </c>
    </row>
    <row r="154" spans="1:15" ht="16.2" customHeight="1">
      <c r="A154" s="37" t="s">
        <v>120</v>
      </c>
      <c r="C154" s="37"/>
      <c r="D154" s="37"/>
      <c r="E154" s="37"/>
      <c r="F154" s="37"/>
      <c r="G154" s="37"/>
      <c r="I154" s="35">
        <v>2018</v>
      </c>
      <c r="J154" s="81">
        <v>-0.34070752442486951</v>
      </c>
      <c r="K154" s="81">
        <v>-0.16315736083689369</v>
      </c>
      <c r="L154" s="81">
        <v>-0.21210235021425813</v>
      </c>
      <c r="M154" s="81">
        <v>-0.12172284644194757</v>
      </c>
      <c r="N154" s="81">
        <v>-3.5540069686411151E-2</v>
      </c>
      <c r="O154" s="81">
        <v>-8.9418695767990816E-2</v>
      </c>
    </row>
    <row r="155" spans="1:15" ht="16.2" customHeight="1">
      <c r="A155" s="35"/>
      <c r="B155" s="71" t="s">
        <v>91</v>
      </c>
      <c r="C155" s="35"/>
      <c r="D155" s="35"/>
      <c r="E155" s="71" t="s">
        <v>92</v>
      </c>
      <c r="F155" s="35"/>
      <c r="G155" s="35"/>
      <c r="I155" s="35">
        <v>2019</v>
      </c>
      <c r="J155" s="81">
        <v>0.20230658337337817</v>
      </c>
      <c r="K155" s="81">
        <v>9.6409140369967353E-2</v>
      </c>
      <c r="L155" s="81">
        <v>9.6585698809184717E-2</v>
      </c>
      <c r="M155" s="81">
        <v>-2.4520255863539446E-2</v>
      </c>
      <c r="N155" s="81">
        <v>7.6589595375722547E-2</v>
      </c>
      <c r="O155" s="81">
        <v>-9.3916801419556065E-2</v>
      </c>
    </row>
    <row r="156" spans="1:15" ht="16.2" customHeight="1">
      <c r="A156" s="68" t="s">
        <v>93</v>
      </c>
      <c r="B156" s="72" t="s">
        <v>101</v>
      </c>
      <c r="C156" s="69" t="s">
        <v>102</v>
      </c>
      <c r="D156" s="69" t="s">
        <v>95</v>
      </c>
      <c r="E156" s="72" t="s">
        <v>96</v>
      </c>
      <c r="F156" s="69" t="s">
        <v>97</v>
      </c>
      <c r="G156" s="69" t="s">
        <v>98</v>
      </c>
      <c r="I156" s="35">
        <v>2020</v>
      </c>
      <c r="J156" s="81">
        <v>0.14388489208633093</v>
      </c>
      <c r="K156" s="81">
        <v>-4.9920603414053195E-2</v>
      </c>
      <c r="L156" s="81">
        <v>0.20398873630647343</v>
      </c>
      <c r="M156" s="81">
        <v>3.2786885245901641E-2</v>
      </c>
      <c r="N156" s="81">
        <v>0.40894854586129753</v>
      </c>
      <c r="O156" s="81">
        <v>-0.26698041012239121</v>
      </c>
    </row>
    <row r="157" spans="1:15" ht="16.2" customHeight="1">
      <c r="A157" s="35">
        <v>2010</v>
      </c>
      <c r="B157" s="73">
        <v>1328.1980000000001</v>
      </c>
      <c r="C157" s="34">
        <v>6926.9440000000004</v>
      </c>
      <c r="D157" s="38">
        <v>0.19170000000000001</v>
      </c>
      <c r="E157" s="73">
        <v>791</v>
      </c>
      <c r="F157" s="34">
        <v>4038</v>
      </c>
      <c r="G157" s="38">
        <v>0.19589999999999999</v>
      </c>
    </row>
    <row r="158" spans="1:15" ht="16.2" customHeight="1">
      <c r="A158" s="35">
        <v>2011</v>
      </c>
      <c r="B158" s="73">
        <v>1489.28</v>
      </c>
      <c r="C158" s="34">
        <v>7236.1540000000005</v>
      </c>
      <c r="D158" s="38">
        <v>0.20580000000000001</v>
      </c>
      <c r="E158" s="73">
        <v>951</v>
      </c>
      <c r="F158" s="34">
        <v>4003</v>
      </c>
      <c r="G158" s="38">
        <v>0.23760000000000001</v>
      </c>
    </row>
    <row r="159" spans="1:15" ht="16.2" customHeight="1">
      <c r="A159" s="35">
        <v>2012</v>
      </c>
      <c r="B159" s="73">
        <v>1192.453</v>
      </c>
      <c r="C159" s="34">
        <v>6215.6310000000003</v>
      </c>
      <c r="D159" s="38">
        <v>0.1918</v>
      </c>
      <c r="E159" s="73">
        <v>791</v>
      </c>
      <c r="F159" s="34">
        <v>3809</v>
      </c>
      <c r="G159" s="38">
        <v>0.2077</v>
      </c>
    </row>
    <row r="160" spans="1:15" ht="16.2" customHeight="1">
      <c r="A160" s="35">
        <v>2013</v>
      </c>
      <c r="B160" s="73">
        <v>1697.7360000000001</v>
      </c>
      <c r="C160" s="34">
        <v>6853.5680000000002</v>
      </c>
      <c r="D160" s="38">
        <v>0.2477</v>
      </c>
      <c r="E160" s="73">
        <v>748</v>
      </c>
      <c r="F160" s="34">
        <v>3515</v>
      </c>
      <c r="G160" s="38">
        <v>0.21279999999999999</v>
      </c>
    </row>
    <row r="161" spans="1:7" ht="16.2" customHeight="1">
      <c r="A161" s="35">
        <v>2014</v>
      </c>
      <c r="B161" s="73">
        <v>2180.1550000000002</v>
      </c>
      <c r="C161" s="34">
        <v>8191.482</v>
      </c>
      <c r="D161" s="38">
        <v>0.2661</v>
      </c>
      <c r="E161" s="73">
        <v>802</v>
      </c>
      <c r="F161" s="34">
        <v>3495</v>
      </c>
      <c r="G161" s="38">
        <v>0.22950000000000001</v>
      </c>
    </row>
    <row r="162" spans="1:7" ht="16.2" customHeight="1">
      <c r="A162" s="35">
        <v>2015</v>
      </c>
      <c r="B162" s="73">
        <v>3898.7719999999999</v>
      </c>
      <c r="C162" s="34">
        <v>10579.6</v>
      </c>
      <c r="D162" s="38">
        <v>0.36849999999999999</v>
      </c>
      <c r="E162" s="73">
        <v>930</v>
      </c>
      <c r="F162" s="34">
        <v>3938</v>
      </c>
      <c r="G162" s="38">
        <v>0.23619999999999999</v>
      </c>
    </row>
    <row r="163" spans="1:7" ht="16.2" customHeight="1">
      <c r="A163" s="35">
        <v>2016</v>
      </c>
      <c r="B163" s="73">
        <v>3565.335</v>
      </c>
      <c r="C163" s="34">
        <v>10995.098</v>
      </c>
      <c r="D163" s="38">
        <v>0.32429999999999998</v>
      </c>
      <c r="E163" s="73">
        <v>1078</v>
      </c>
      <c r="F163" s="34">
        <v>4297</v>
      </c>
      <c r="G163" s="38">
        <v>0.25090000000000001</v>
      </c>
    </row>
    <row r="164" spans="1:7" ht="16.2" customHeight="1">
      <c r="A164" s="35">
        <v>2017</v>
      </c>
      <c r="B164" s="73">
        <v>3156.4140000000002</v>
      </c>
      <c r="C164" s="34">
        <v>10981.754000000001</v>
      </c>
      <c r="D164" s="38">
        <v>0.28739999999999999</v>
      </c>
      <c r="E164" s="73">
        <v>1068</v>
      </c>
      <c r="F164" s="34">
        <v>4305</v>
      </c>
      <c r="G164" s="38">
        <v>0.24809999999999999</v>
      </c>
    </row>
    <row r="165" spans="1:7" ht="16.2" customHeight="1">
      <c r="A165" s="35">
        <v>2018</v>
      </c>
      <c r="B165" s="77">
        <v>2081</v>
      </c>
      <c r="C165" s="36">
        <v>9190</v>
      </c>
      <c r="D165" s="39">
        <f>B165/C165</f>
        <v>0.2264417845484222</v>
      </c>
      <c r="E165" s="76">
        <v>938</v>
      </c>
      <c r="F165" s="36">
        <v>4152</v>
      </c>
      <c r="G165" s="39">
        <f>E165/F165</f>
        <v>0.22591522157996147</v>
      </c>
    </row>
    <row r="166" spans="1:7" ht="16.2" customHeight="1">
      <c r="A166" s="35">
        <v>2019</v>
      </c>
      <c r="B166" s="77">
        <v>2502</v>
      </c>
      <c r="C166" s="36">
        <v>10076</v>
      </c>
      <c r="D166" s="39">
        <f t="shared" ref="D166:D167" si="19">B166/C166</f>
        <v>0.24831282254863041</v>
      </c>
      <c r="E166" s="76">
        <v>915</v>
      </c>
      <c r="F166" s="36">
        <v>4470</v>
      </c>
      <c r="G166" s="39">
        <f t="shared" ref="G166:G167" si="20">E166/F166</f>
        <v>0.20469798657718122</v>
      </c>
    </row>
    <row r="167" spans="1:7" ht="16.2" customHeight="1">
      <c r="A167" s="35">
        <v>2020</v>
      </c>
      <c r="B167" s="77">
        <v>2862</v>
      </c>
      <c r="C167" s="36">
        <v>9573</v>
      </c>
      <c r="D167" s="39">
        <f t="shared" si="19"/>
        <v>0.29896584142901911</v>
      </c>
      <c r="E167" s="76">
        <v>945</v>
      </c>
      <c r="F167" s="36">
        <v>6298</v>
      </c>
      <c r="G167" s="39">
        <f t="shared" si="20"/>
        <v>0.15004763416957764</v>
      </c>
    </row>
    <row r="168" spans="1:7" ht="16.2" customHeight="1">
      <c r="A168" s="41" t="s">
        <v>54</v>
      </c>
      <c r="B168" s="41"/>
      <c r="C168" s="41"/>
      <c r="D168" s="41"/>
      <c r="E168" s="41"/>
      <c r="F168" s="41"/>
      <c r="G168" s="41"/>
    </row>
    <row r="169" spans="1:7" ht="16.2" customHeight="1">
      <c r="A169" s="37" t="s">
        <v>55</v>
      </c>
      <c r="B169" s="35"/>
      <c r="C169" s="35"/>
      <c r="D169" s="35"/>
      <c r="E169" s="35"/>
      <c r="F169" s="35"/>
      <c r="G169" s="35"/>
    </row>
    <row r="170" spans="1:7" ht="16.2" customHeight="1">
      <c r="A170" s="35" t="s">
        <v>121</v>
      </c>
      <c r="B170" s="35"/>
      <c r="C170" s="35"/>
      <c r="D170" s="35"/>
      <c r="E170" s="35"/>
      <c r="F170" s="35"/>
      <c r="G170" s="35"/>
    </row>
  </sheetData>
  <pageMargins left="0.7" right="0.7" top="0.75" bottom="0.75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9"/>
  <sheetViews>
    <sheetView showGridLines="0" topLeftCell="A33" zoomScaleNormal="100" workbookViewId="0">
      <selection activeCell="A35" sqref="A35"/>
    </sheetView>
  </sheetViews>
  <sheetFormatPr defaultColWidth="9.109375" defaultRowHeight="14.4"/>
  <cols>
    <col min="1" max="1" width="30.88671875" style="6" customWidth="1"/>
    <col min="2" max="16384" width="9.109375" style="6"/>
  </cols>
  <sheetData>
    <row r="1" spans="1:25" ht="14.4" customHeight="1">
      <c r="A1" s="1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5">
      <c r="A2" s="6" t="s">
        <v>123</v>
      </c>
    </row>
    <row r="4" spans="1:25">
      <c r="A4" s="9" t="s">
        <v>124</v>
      </c>
    </row>
    <row r="5" spans="1:25">
      <c r="A5" s="9" t="s">
        <v>125</v>
      </c>
      <c r="B5" s="9" t="s">
        <v>126</v>
      </c>
      <c r="C5" s="9" t="s">
        <v>127</v>
      </c>
      <c r="D5" s="9" t="s">
        <v>128</v>
      </c>
      <c r="E5" s="9" t="s">
        <v>129</v>
      </c>
      <c r="F5" s="9" t="s">
        <v>130</v>
      </c>
      <c r="G5" s="9" t="s">
        <v>131</v>
      </c>
      <c r="H5" s="9" t="s">
        <v>132</v>
      </c>
      <c r="I5" s="9" t="s">
        <v>133</v>
      </c>
      <c r="J5" s="9" t="s">
        <v>134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  <c r="R5" s="9" t="s">
        <v>35</v>
      </c>
      <c r="S5" s="9" t="s">
        <v>36</v>
      </c>
      <c r="T5" s="9" t="s">
        <v>37</v>
      </c>
      <c r="U5" s="9" t="s">
        <v>38</v>
      </c>
      <c r="V5" s="9" t="s">
        <v>39</v>
      </c>
      <c r="W5" s="9" t="s">
        <v>40</v>
      </c>
      <c r="X5" s="9" t="s">
        <v>41</v>
      </c>
      <c r="Y5" s="9" t="s">
        <v>42</v>
      </c>
    </row>
    <row r="6" spans="1:25">
      <c r="A6" s="6" t="s">
        <v>135</v>
      </c>
      <c r="B6" s="17">
        <v>3641.244874983</v>
      </c>
      <c r="C6" s="17">
        <v>4972.8630870899997</v>
      </c>
      <c r="D6" s="17">
        <v>3596.8878612899994</v>
      </c>
      <c r="E6" s="17">
        <v>2776.0598162189999</v>
      </c>
      <c r="F6" s="17">
        <v>3466.3352722470004</v>
      </c>
      <c r="G6" s="17">
        <v>3719.8133339670003</v>
      </c>
      <c r="H6" s="17">
        <v>2925.9197706960003</v>
      </c>
      <c r="I6" s="17">
        <v>2821.8006693989996</v>
      </c>
      <c r="J6" s="17">
        <v>2423.1733576739998</v>
      </c>
      <c r="K6" s="17">
        <v>4406.7341350079987</v>
      </c>
      <c r="L6" s="17">
        <v>4330.2012374790011</v>
      </c>
      <c r="M6" s="18">
        <v>3387.4994283930005</v>
      </c>
      <c r="N6" s="18">
        <v>3478.8679455959996</v>
      </c>
      <c r="O6" s="18">
        <v>2599.7227600319998</v>
      </c>
      <c r="P6" s="18">
        <v>3966.6946637609999</v>
      </c>
      <c r="Q6" s="18">
        <v>5824.0436472990004</v>
      </c>
      <c r="R6" s="18">
        <v>7233.9101593470004</v>
      </c>
      <c r="S6" s="18">
        <v>8800.205185494</v>
      </c>
      <c r="T6" s="18">
        <v>8257.6852937369986</v>
      </c>
      <c r="U6" s="18">
        <v>8093.851780725</v>
      </c>
      <c r="V6" s="18">
        <v>4074.1395620220001</v>
      </c>
      <c r="W6" s="18">
        <v>4963.991601105</v>
      </c>
      <c r="X6" s="18">
        <v>5271.9353350829997</v>
      </c>
      <c r="Y6" s="18">
        <v>2405.8754490239994</v>
      </c>
    </row>
    <row r="7" spans="1:25">
      <c r="A7" s="6" t="s">
        <v>136</v>
      </c>
      <c r="B7" s="18">
        <v>354.63759767800002</v>
      </c>
      <c r="C7" s="18">
        <v>687.36406570999998</v>
      </c>
      <c r="D7" s="18">
        <v>895.48162955999987</v>
      </c>
      <c r="E7" s="18">
        <v>483.75793921000002</v>
      </c>
      <c r="F7" s="18">
        <v>474.56890446</v>
      </c>
      <c r="G7" s="18">
        <v>234.22437878700001</v>
      </c>
      <c r="H7" s="18">
        <v>153.068825903</v>
      </c>
      <c r="I7" s="18">
        <v>448.95669660800002</v>
      </c>
      <c r="J7" s="18">
        <v>1292.91217727</v>
      </c>
      <c r="K7" s="18">
        <v>1979.7490103300001</v>
      </c>
      <c r="L7" s="18">
        <v>2987.7198486799998</v>
      </c>
      <c r="M7" s="18">
        <v>3182.5643182200001</v>
      </c>
      <c r="N7" s="18">
        <v>2531.3610306599999</v>
      </c>
      <c r="O7" s="18">
        <v>2677.4574570099999</v>
      </c>
      <c r="P7" s="18">
        <v>3302.2394202</v>
      </c>
      <c r="Q7" s="18">
        <v>3985.1721630000002</v>
      </c>
      <c r="R7" s="18">
        <v>4599.9399922000002</v>
      </c>
      <c r="S7" s="18">
        <v>4343.3479935999994</v>
      </c>
      <c r="T7" s="18">
        <v>5880.2507414000002</v>
      </c>
      <c r="U7" s="18">
        <v>6457.0448501999999</v>
      </c>
      <c r="V7" s="18">
        <v>6378.7867703000002</v>
      </c>
      <c r="W7" s="18">
        <v>5694.9102671999999</v>
      </c>
      <c r="X7" s="18">
        <v>6557.9219194999996</v>
      </c>
      <c r="Y7" s="18">
        <v>6807.8431630999994</v>
      </c>
    </row>
    <row r="8" spans="1:25">
      <c r="A8" s="6" t="s">
        <v>137</v>
      </c>
      <c r="B8" s="18">
        <v>1608.82713992</v>
      </c>
      <c r="C8" s="18">
        <v>1447.2719755200001</v>
      </c>
      <c r="D8" s="18">
        <v>1873.2084494200001</v>
      </c>
      <c r="E8" s="18">
        <v>2234.1790654400002</v>
      </c>
      <c r="F8" s="18">
        <v>594.74639002799995</v>
      </c>
      <c r="G8" s="18">
        <v>687.12985424299995</v>
      </c>
      <c r="H8" s="18">
        <v>731.38496353999994</v>
      </c>
      <c r="I8" s="18">
        <v>899.18954418999999</v>
      </c>
      <c r="J8" s="18">
        <v>1021.11664473</v>
      </c>
      <c r="K8" s="18">
        <v>1359.7659882799999</v>
      </c>
      <c r="L8" s="18">
        <v>1101.52481782</v>
      </c>
      <c r="M8" s="18">
        <v>834.17942223</v>
      </c>
      <c r="N8" s="18">
        <v>1025.2202632000001</v>
      </c>
      <c r="O8" s="18">
        <v>858.92151225999999</v>
      </c>
      <c r="P8" s="18">
        <v>949.28202046999991</v>
      </c>
      <c r="Q8" s="18">
        <v>1063.25727452</v>
      </c>
      <c r="R8" s="18">
        <v>1318.63012323</v>
      </c>
      <c r="S8" s="18">
        <v>993.84208000000001</v>
      </c>
      <c r="T8" s="18">
        <v>1098.7213703899999</v>
      </c>
      <c r="U8" s="18">
        <v>1316.6012105399998</v>
      </c>
      <c r="V8" s="18">
        <v>1661.5192314000001</v>
      </c>
      <c r="W8" s="18">
        <v>1696.7051390799998</v>
      </c>
      <c r="X8" s="18">
        <v>1880.1140011499999</v>
      </c>
      <c r="Y8" s="18">
        <v>2360.7711407699999</v>
      </c>
    </row>
    <row r="9" spans="1:25">
      <c r="A9" s="6" t="s">
        <v>138</v>
      </c>
      <c r="B9" s="18">
        <v>1024.2964107</v>
      </c>
      <c r="C9" s="18">
        <v>743.31521800000007</v>
      </c>
      <c r="D9" s="18">
        <v>863.07125974999997</v>
      </c>
      <c r="E9" s="18">
        <v>784.45305735000011</v>
      </c>
      <c r="F9" s="18">
        <v>908.5391863000001</v>
      </c>
      <c r="G9" s="18">
        <v>903.17993539999998</v>
      </c>
      <c r="H9" s="18">
        <v>1113.8752575000001</v>
      </c>
      <c r="I9" s="18">
        <v>1099.9427204000001</v>
      </c>
      <c r="J9" s="18">
        <v>1067.6928201000001</v>
      </c>
      <c r="K9" s="18">
        <v>1198.7662248500001</v>
      </c>
      <c r="L9" s="18">
        <v>1140.6249740000001</v>
      </c>
      <c r="M9" s="18">
        <v>1203.3514869999999</v>
      </c>
      <c r="N9" s="18">
        <v>677.00289525000005</v>
      </c>
      <c r="O9" s="18">
        <v>543.72640105000005</v>
      </c>
      <c r="P9" s="18">
        <v>393.27890165000002</v>
      </c>
      <c r="Q9" s="18">
        <v>390.44211194999997</v>
      </c>
      <c r="R9" s="18">
        <v>493.71157449999998</v>
      </c>
      <c r="S9" s="18">
        <v>513.52003139999999</v>
      </c>
      <c r="T9" s="18">
        <v>759.04330570000002</v>
      </c>
      <c r="U9" s="18">
        <v>664.88306364999994</v>
      </c>
      <c r="V9" s="18">
        <v>630.37027094999996</v>
      </c>
      <c r="W9" s="18">
        <v>688.55634479999992</v>
      </c>
      <c r="X9" s="18">
        <v>456.56281949999999</v>
      </c>
      <c r="Y9" s="18">
        <v>226.22301295</v>
      </c>
    </row>
    <row r="10" spans="1:25">
      <c r="A10" s="6" t="s">
        <v>139</v>
      </c>
      <c r="B10" s="18">
        <v>273.53282863999999</v>
      </c>
      <c r="C10" s="18">
        <v>580.89380314000005</v>
      </c>
      <c r="D10" s="18">
        <v>589.86182459999998</v>
      </c>
      <c r="E10" s="18">
        <v>786.22349538000003</v>
      </c>
      <c r="F10" s="18">
        <v>830.16242502</v>
      </c>
      <c r="G10" s="18">
        <v>1165.3298459800001</v>
      </c>
      <c r="H10" s="18">
        <v>1599.6869059999999</v>
      </c>
      <c r="I10" s="18">
        <v>1045.26192952</v>
      </c>
      <c r="J10" s="18">
        <v>703.14303891999998</v>
      </c>
      <c r="K10" s="18">
        <v>635.24762069999997</v>
      </c>
      <c r="L10" s="18">
        <v>485.11065062000006</v>
      </c>
      <c r="M10" s="18">
        <v>531.08591033999994</v>
      </c>
      <c r="N10" s="18">
        <v>272.98070768000002</v>
      </c>
      <c r="O10" s="18">
        <v>270.47523792000004</v>
      </c>
      <c r="P10" s="18">
        <v>301.58975128000003</v>
      </c>
      <c r="Q10" s="18">
        <v>277.48234496000003</v>
      </c>
      <c r="R10" s="18">
        <v>381.65778064</v>
      </c>
      <c r="S10" s="18">
        <v>287.89156697999999</v>
      </c>
      <c r="T10" s="18">
        <v>347.39163543999996</v>
      </c>
      <c r="U10" s="18">
        <v>386.71022081999996</v>
      </c>
      <c r="V10" s="18">
        <v>369.07074631999996</v>
      </c>
      <c r="W10" s="18">
        <v>451.0416128</v>
      </c>
      <c r="X10" s="18">
        <v>480.73125665999999</v>
      </c>
      <c r="Y10" s="18">
        <v>287.04461255999996</v>
      </c>
    </row>
    <row r="11" spans="1:25">
      <c r="A11" s="6" t="s">
        <v>140</v>
      </c>
      <c r="B11" s="18">
        <v>1171.6248523000002</v>
      </c>
      <c r="C11" s="18">
        <v>551.65600427000004</v>
      </c>
      <c r="D11" s="18">
        <v>1066.93630246</v>
      </c>
      <c r="E11" s="18">
        <v>1573.2998953000001</v>
      </c>
      <c r="F11" s="18">
        <v>1796.18043969</v>
      </c>
      <c r="G11" s="18">
        <v>513.56493286</v>
      </c>
      <c r="H11" s="18">
        <v>459.48037281999996</v>
      </c>
      <c r="I11" s="18">
        <v>789.53133147000005</v>
      </c>
      <c r="J11" s="18">
        <v>401.671078067</v>
      </c>
      <c r="K11" s="18">
        <v>391.72088045999999</v>
      </c>
      <c r="L11" s="18">
        <v>523.76219825999999</v>
      </c>
      <c r="M11" s="18">
        <v>453.43529091000005</v>
      </c>
      <c r="N11" s="18">
        <v>182.53468031400001</v>
      </c>
      <c r="O11" s="18">
        <v>158.09493784700001</v>
      </c>
      <c r="P11" s="18">
        <v>253.04499609900003</v>
      </c>
      <c r="Q11" s="18">
        <v>379.42553978000001</v>
      </c>
      <c r="R11" s="18">
        <v>516.66613312999993</v>
      </c>
      <c r="S11" s="18">
        <v>527.25550766000003</v>
      </c>
      <c r="T11" s="18">
        <v>887.50263447999998</v>
      </c>
      <c r="U11" s="18">
        <v>1346.7327754299999</v>
      </c>
      <c r="V11" s="18">
        <v>1192.0305380199998</v>
      </c>
      <c r="W11" s="18">
        <v>1186.0385065200001</v>
      </c>
      <c r="X11" s="18">
        <v>1022.6828004400001</v>
      </c>
      <c r="Y11" s="18">
        <v>1012.9362942299999</v>
      </c>
    </row>
    <row r="12" spans="1:25">
      <c r="A12" s="6" t="s">
        <v>84</v>
      </c>
      <c r="B12" s="18">
        <v>650.54298930830009</v>
      </c>
      <c r="C12" s="18">
        <v>733.16063109090032</v>
      </c>
      <c r="D12" s="18">
        <v>697.46221545899982</v>
      </c>
      <c r="E12" s="18">
        <v>705.51272063520014</v>
      </c>
      <c r="F12" s="18">
        <v>772.80252668144999</v>
      </c>
      <c r="G12" s="18">
        <v>718.59531282790022</v>
      </c>
      <c r="H12" s="18">
        <v>827.57557800114944</v>
      </c>
      <c r="I12" s="18">
        <v>748.70650982610027</v>
      </c>
      <c r="J12" s="18">
        <v>695.28151256640047</v>
      </c>
      <c r="K12" s="18">
        <v>798.12495238794997</v>
      </c>
      <c r="L12" s="18">
        <v>812.58106653654977</v>
      </c>
      <c r="M12" s="18">
        <v>874.55829914994979</v>
      </c>
      <c r="N12" s="18">
        <v>693.55815209670072</v>
      </c>
      <c r="O12" s="18">
        <v>709.54441455129984</v>
      </c>
      <c r="P12" s="18">
        <v>945.72761289375023</v>
      </c>
      <c r="Q12" s="18">
        <v>1085.1671503980499</v>
      </c>
      <c r="R12" s="18">
        <v>1059.6681263219</v>
      </c>
      <c r="S12" s="18">
        <v>1023.6406123385497</v>
      </c>
      <c r="T12" s="18">
        <v>1241.2189696787502</v>
      </c>
      <c r="U12" s="18">
        <v>1208.7039863025495</v>
      </c>
      <c r="V12" s="18">
        <v>1223.0993416982008</v>
      </c>
      <c r="W12" s="18">
        <v>1496.9518369348998</v>
      </c>
      <c r="X12" s="18">
        <v>2039.2408629677</v>
      </c>
      <c r="Y12" s="18">
        <v>1866.3999444373292</v>
      </c>
    </row>
    <row r="13" spans="1:25">
      <c r="A13" s="6" t="s">
        <v>47</v>
      </c>
      <c r="B13" s="19">
        <v>8724.7066935293005</v>
      </c>
      <c r="C13" s="19">
        <v>9716.5247848209001</v>
      </c>
      <c r="D13" s="19">
        <v>9582.9095425389987</v>
      </c>
      <c r="E13" s="19">
        <v>9343.4859895342015</v>
      </c>
      <c r="F13" s="19">
        <v>8843.3351444264499</v>
      </c>
      <c r="G13" s="19">
        <v>7941.8375940649003</v>
      </c>
      <c r="H13" s="19">
        <v>7810.9916744601487</v>
      </c>
      <c r="I13" s="19">
        <v>7853.3894014131001</v>
      </c>
      <c r="J13" s="19">
        <v>7604.9906293273998</v>
      </c>
      <c r="K13" s="19">
        <v>10770.108812015949</v>
      </c>
      <c r="L13" s="19">
        <v>11381.524793395551</v>
      </c>
      <c r="M13" s="19">
        <v>10466.674156242951</v>
      </c>
      <c r="N13" s="19">
        <v>8861.5256747966996</v>
      </c>
      <c r="O13" s="19">
        <v>7817.9427206703003</v>
      </c>
      <c r="P13" s="19">
        <v>10111.85736635375</v>
      </c>
      <c r="Q13" s="19">
        <v>13004.990231907052</v>
      </c>
      <c r="R13" s="19">
        <v>15604.1838893689</v>
      </c>
      <c r="S13" s="19">
        <v>16489.702977472552</v>
      </c>
      <c r="T13" s="19">
        <v>18471.813950825748</v>
      </c>
      <c r="U13" s="19">
        <v>19474.527887667547</v>
      </c>
      <c r="V13" s="19">
        <v>15529.0164607102</v>
      </c>
      <c r="W13" s="19">
        <v>16178.195308439899</v>
      </c>
      <c r="X13" s="19">
        <v>17709.188995300698</v>
      </c>
      <c r="Y13" s="19">
        <v>14967.093617071327</v>
      </c>
    </row>
    <row r="15" spans="1:25">
      <c r="A15" s="9" t="s">
        <v>141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>
      <c r="A16" s="9" t="s">
        <v>125</v>
      </c>
      <c r="B16" s="9" t="s">
        <v>126</v>
      </c>
      <c r="C16" s="9" t="s">
        <v>127</v>
      </c>
      <c r="D16" s="9" t="s">
        <v>128</v>
      </c>
      <c r="E16" s="9" t="s">
        <v>129</v>
      </c>
      <c r="F16" s="9" t="s">
        <v>130</v>
      </c>
      <c r="G16" s="9" t="s">
        <v>131</v>
      </c>
      <c r="H16" s="9" t="s">
        <v>132</v>
      </c>
      <c r="I16" s="9" t="s">
        <v>133</v>
      </c>
      <c r="J16" s="9" t="s">
        <v>134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  <c r="Q16" s="9" t="s">
        <v>34</v>
      </c>
      <c r="R16" s="9" t="s">
        <v>35</v>
      </c>
      <c r="S16" s="9" t="s">
        <v>36</v>
      </c>
      <c r="T16" s="9" t="s">
        <v>37</v>
      </c>
      <c r="U16" s="9" t="s">
        <v>38</v>
      </c>
      <c r="V16" s="9" t="s">
        <v>39</v>
      </c>
      <c r="W16" s="9" t="s">
        <v>40</v>
      </c>
      <c r="X16" s="9" t="s">
        <v>41</v>
      </c>
      <c r="Y16" s="9" t="s">
        <v>42</v>
      </c>
    </row>
    <row r="17" spans="1:25">
      <c r="A17" s="6" t="s">
        <v>135</v>
      </c>
      <c r="B17" s="17">
        <v>7185.0958063471844</v>
      </c>
      <c r="C17" s="17">
        <v>9373.9051564909605</v>
      </c>
      <c r="D17" s="17">
        <v>6877.8299416334921</v>
      </c>
      <c r="E17" s="17">
        <v>4885.0830812138038</v>
      </c>
      <c r="F17" s="17">
        <v>5878.2438632207522</v>
      </c>
      <c r="G17" s="17">
        <v>5994.6972925149666</v>
      </c>
      <c r="H17" s="17">
        <v>4523.5838988894629</v>
      </c>
      <c r="I17" s="17">
        <v>4168.5990488071757</v>
      </c>
      <c r="J17" s="17">
        <v>3259.2324031882522</v>
      </c>
      <c r="K17" s="17">
        <v>5632.1075182447057</v>
      </c>
      <c r="L17" s="17">
        <v>5277.4287769130478</v>
      </c>
      <c r="M17" s="18">
        <v>3927.3080861383396</v>
      </c>
      <c r="N17" s="18">
        <v>4004.7276626402981</v>
      </c>
      <c r="O17" s="18">
        <v>3180.970923050229</v>
      </c>
      <c r="P17" s="18">
        <v>4786.3574599506164</v>
      </c>
      <c r="Q17" s="18">
        <v>6797.730542605439</v>
      </c>
      <c r="R17" s="18">
        <v>8242.8280722753443</v>
      </c>
      <c r="S17" s="18">
        <v>9752.7946966830077</v>
      </c>
      <c r="T17" s="18">
        <v>9082.3080856143188</v>
      </c>
      <c r="U17" s="18">
        <v>8751.2411226555487</v>
      </c>
      <c r="V17" s="18">
        <v>4237.6517043830299</v>
      </c>
      <c r="W17" s="18">
        <v>4953.8228215121344</v>
      </c>
      <c r="X17" s="18">
        <v>5125.4581403424818</v>
      </c>
      <c r="Y17" s="18">
        <v>2311.9327772304641</v>
      </c>
    </row>
    <row r="18" spans="1:25">
      <c r="A18" s="6" t="s">
        <v>136</v>
      </c>
      <c r="B18" s="18">
        <v>605.57156932226201</v>
      </c>
      <c r="C18" s="18">
        <v>1161.8218805287424</v>
      </c>
      <c r="D18" s="18">
        <v>1527.600551399782</v>
      </c>
      <c r="E18" s="18">
        <v>754.48506203958902</v>
      </c>
      <c r="F18" s="18">
        <v>700.39905160363082</v>
      </c>
      <c r="G18" s="18">
        <v>333.0357219974012</v>
      </c>
      <c r="H18" s="18">
        <v>226.10066136166199</v>
      </c>
      <c r="I18" s="18">
        <v>652.56887745126721</v>
      </c>
      <c r="J18" s="18">
        <v>1830.2866016268326</v>
      </c>
      <c r="K18" s="18">
        <v>2606.3355713946175</v>
      </c>
      <c r="L18" s="18">
        <v>3647.5387779095736</v>
      </c>
      <c r="M18" s="18">
        <v>3783.2080126091896</v>
      </c>
      <c r="N18" s="18">
        <v>3107.1259296342923</v>
      </c>
      <c r="O18" s="18">
        <v>3335.8474090899549</v>
      </c>
      <c r="P18" s="18">
        <v>3975.950209293504</v>
      </c>
      <c r="Q18" s="18">
        <v>4543.3583887601735</v>
      </c>
      <c r="R18" s="18">
        <v>5049.6795928837082</v>
      </c>
      <c r="S18" s="18">
        <v>4583.5947483736791</v>
      </c>
      <c r="T18" s="18">
        <v>6159.474141792005</v>
      </c>
      <c r="U18" s="18">
        <v>6675.2128169745665</v>
      </c>
      <c r="V18" s="18">
        <v>6563.294982088596</v>
      </c>
      <c r="W18" s="18">
        <v>5697.6890971757466</v>
      </c>
      <c r="X18" s="18">
        <v>6240.0660823218095</v>
      </c>
      <c r="Y18" s="18">
        <v>6382.4145473203871</v>
      </c>
    </row>
    <row r="19" spans="1:25">
      <c r="A19" s="6" t="s">
        <v>137</v>
      </c>
      <c r="B19" s="18">
        <v>2744.0878440887254</v>
      </c>
      <c r="C19" s="18">
        <v>2444.8874824470731</v>
      </c>
      <c r="D19" s="18">
        <v>3204.5650263265929</v>
      </c>
      <c r="E19" s="18">
        <v>3444.0791526468697</v>
      </c>
      <c r="F19" s="18">
        <v>878.44040249294051</v>
      </c>
      <c r="G19" s="18">
        <v>991.0685587046712</v>
      </c>
      <c r="H19" s="18">
        <v>1080.1419356395118</v>
      </c>
      <c r="I19" s="18">
        <v>1307.6963022830564</v>
      </c>
      <c r="J19" s="18">
        <v>1442.8437379615557</v>
      </c>
      <c r="K19" s="18">
        <v>1790.4886145658597</v>
      </c>
      <c r="L19" s="18">
        <v>1349.0512304594715</v>
      </c>
      <c r="M19" s="18">
        <v>991.68510368642319</v>
      </c>
      <c r="N19" s="18">
        <v>1251.5683363306216</v>
      </c>
      <c r="O19" s="18">
        <v>1070.2205756703684</v>
      </c>
      <c r="P19" s="18">
        <v>1144.0120542232396</v>
      </c>
      <c r="Q19" s="18">
        <v>1214.3832676935631</v>
      </c>
      <c r="R19" s="18">
        <v>1448.2663793038021</v>
      </c>
      <c r="S19" s="18">
        <v>1050.6349192454845</v>
      </c>
      <c r="T19" s="18">
        <v>1151.3489089125017</v>
      </c>
      <c r="U19" s="18">
        <v>1361.4548443013268</v>
      </c>
      <c r="V19" s="18">
        <v>1709.6718560629188</v>
      </c>
      <c r="W19" s="18">
        <v>1698.0648635297621</v>
      </c>
      <c r="X19" s="18">
        <v>1793.1693387142523</v>
      </c>
      <c r="Y19" s="18">
        <v>2214.9143587700805</v>
      </c>
    </row>
    <row r="20" spans="1:25">
      <c r="A20" s="6" t="s">
        <v>138</v>
      </c>
      <c r="B20" s="18">
        <v>1751.6937415503517</v>
      </c>
      <c r="C20" s="18">
        <v>1255.6831141884647</v>
      </c>
      <c r="D20" s="18">
        <v>1478.1953815348722</v>
      </c>
      <c r="E20" s="18">
        <v>1209.4051783273692</v>
      </c>
      <c r="F20" s="18">
        <v>1342.0166561117408</v>
      </c>
      <c r="G20" s="18">
        <v>1292.1878882943365</v>
      </c>
      <c r="H20" s="18">
        <v>1645.6003875183696</v>
      </c>
      <c r="I20" s="18">
        <v>1600.000111014024</v>
      </c>
      <c r="J20" s="18">
        <v>1511.3284149652029</v>
      </c>
      <c r="K20" s="18">
        <v>1581.3263326777271</v>
      </c>
      <c r="L20" s="18">
        <v>1399.0397996683369</v>
      </c>
      <c r="M20" s="18">
        <v>1431.5934273733246</v>
      </c>
      <c r="N20" s="18">
        <v>827.84703811464249</v>
      </c>
      <c r="O20" s="18">
        <v>677.43144525136017</v>
      </c>
      <c r="P20" s="18">
        <v>475.57582061512551</v>
      </c>
      <c r="Q20" s="18">
        <v>446.03027675099941</v>
      </c>
      <c r="R20" s="18">
        <v>540.72629300331778</v>
      </c>
      <c r="S20" s="18">
        <v>541.9306573331944</v>
      </c>
      <c r="T20" s="18">
        <v>795.22901356648936</v>
      </c>
      <c r="U20" s="18">
        <v>687.44835786601288</v>
      </c>
      <c r="V20" s="18">
        <v>648.53958357456509</v>
      </c>
      <c r="W20" s="18">
        <v>688.36461511993502</v>
      </c>
      <c r="X20" s="18">
        <v>437.46935105854595</v>
      </c>
      <c r="Y20" s="18">
        <v>212.1061397873078</v>
      </c>
    </row>
    <row r="21" spans="1:25">
      <c r="A21" s="6" t="s">
        <v>139</v>
      </c>
      <c r="B21" s="18">
        <v>466.2081360321738</v>
      </c>
      <c r="C21" s="18">
        <v>982.37091066787684</v>
      </c>
      <c r="D21" s="18">
        <v>1010.1321968328494</v>
      </c>
      <c r="E21" s="18">
        <v>1209.1981858815298</v>
      </c>
      <c r="F21" s="18">
        <v>1230.1440453119071</v>
      </c>
      <c r="G21" s="18">
        <v>1688.8984505617</v>
      </c>
      <c r="H21" s="18">
        <v>2365.0604738798452</v>
      </c>
      <c r="I21" s="18">
        <v>1522.0945486831329</v>
      </c>
      <c r="J21" s="18">
        <v>992.53989642668273</v>
      </c>
      <c r="K21" s="18">
        <v>838.11107697228545</v>
      </c>
      <c r="L21" s="18">
        <v>595.38526072276136</v>
      </c>
      <c r="M21" s="18">
        <v>632.20613654684269</v>
      </c>
      <c r="N21" s="18">
        <v>333.37318374591644</v>
      </c>
      <c r="O21" s="18">
        <v>336.90092525179591</v>
      </c>
      <c r="P21" s="18">
        <v>362.92222467351479</v>
      </c>
      <c r="Q21" s="18">
        <v>316.44872696398221</v>
      </c>
      <c r="R21" s="18">
        <v>418.98385261823341</v>
      </c>
      <c r="S21" s="18">
        <v>304.49740190695525</v>
      </c>
      <c r="T21" s="18">
        <v>363.840983541887</v>
      </c>
      <c r="U21" s="18">
        <v>399.87098256884065</v>
      </c>
      <c r="V21" s="18">
        <v>379.66238099648166</v>
      </c>
      <c r="W21" s="18">
        <v>450.89612489851299</v>
      </c>
      <c r="X21" s="18">
        <v>460.52319863601468</v>
      </c>
      <c r="Y21" s="18">
        <v>269.30475662094699</v>
      </c>
    </row>
    <row r="22" spans="1:25">
      <c r="A22" s="6" t="s">
        <v>140</v>
      </c>
      <c r="B22" s="18">
        <v>1998.3656561031501</v>
      </c>
      <c r="C22" s="18">
        <v>931.81282158660247</v>
      </c>
      <c r="D22" s="18">
        <v>1828.6256644031964</v>
      </c>
      <c r="E22" s="18">
        <v>2422.9998305595909</v>
      </c>
      <c r="F22" s="18">
        <v>2658.3330625448566</v>
      </c>
      <c r="G22" s="18">
        <v>731.56652361022202</v>
      </c>
      <c r="H22" s="18">
        <v>679.43760350747948</v>
      </c>
      <c r="I22" s="18">
        <v>1148.8736567767273</v>
      </c>
      <c r="J22" s="18">
        <v>571.01979916367839</v>
      </c>
      <c r="K22" s="18">
        <v>515.00399505250255</v>
      </c>
      <c r="L22" s="18">
        <v>644.68698375074393</v>
      </c>
      <c r="M22" s="18">
        <v>539.48503770910816</v>
      </c>
      <c r="N22" s="18">
        <v>223.02941417346676</v>
      </c>
      <c r="O22" s="18">
        <v>196.98304708356159</v>
      </c>
      <c r="P22" s="18">
        <v>304.47523675134909</v>
      </c>
      <c r="Q22" s="18">
        <v>432.75724765808252</v>
      </c>
      <c r="R22" s="18">
        <v>566.38799909782654</v>
      </c>
      <c r="S22" s="18">
        <v>557.02837963854358</v>
      </c>
      <c r="T22" s="18">
        <v>928.99203480345693</v>
      </c>
      <c r="U22" s="18">
        <v>1391.1868129232028</v>
      </c>
      <c r="V22" s="18">
        <v>1226.873373260767</v>
      </c>
      <c r="W22" s="18">
        <v>1184.9363061444251</v>
      </c>
      <c r="X22" s="18">
        <v>974.72758176164564</v>
      </c>
      <c r="Y22" s="18">
        <v>949.27652320317975</v>
      </c>
    </row>
    <row r="23" spans="1:25">
      <c r="A23" s="6" t="s">
        <v>84</v>
      </c>
      <c r="B23" s="18">
        <v>1286.3816390687307</v>
      </c>
      <c r="C23" s="18">
        <v>1368.5991224724748</v>
      </c>
      <c r="D23" s="18">
        <v>1333.4362092996689</v>
      </c>
      <c r="E23" s="18">
        <v>1196.2476216225016</v>
      </c>
      <c r="F23" s="18">
        <v>1239.0363948915885</v>
      </c>
      <c r="G23" s="18">
        <v>1067.3829420352886</v>
      </c>
      <c r="H23" s="18">
        <v>1157.9925869342796</v>
      </c>
      <c r="I23" s="18">
        <v>1014.5103645565644</v>
      </c>
      <c r="J23" s="18">
        <v>884.77880206699251</v>
      </c>
      <c r="K23" s="18">
        <v>952.63572690437411</v>
      </c>
      <c r="L23" s="18">
        <v>935.01284376151921</v>
      </c>
      <c r="M23" s="18">
        <v>967.39654416307724</v>
      </c>
      <c r="N23" s="18">
        <v>778.63219372345384</v>
      </c>
      <c r="O23" s="18">
        <v>854.93834668528734</v>
      </c>
      <c r="P23" s="18">
        <v>1152.1173661540195</v>
      </c>
      <c r="Q23" s="18">
        <v>1279.0911720354579</v>
      </c>
      <c r="R23" s="18">
        <v>1206.9275464121943</v>
      </c>
      <c r="S23" s="18">
        <v>1121.0355973955027</v>
      </c>
      <c r="T23" s="18">
        <v>1348.2917714730511</v>
      </c>
      <c r="U23" s="18">
        <v>1282.00686131978</v>
      </c>
      <c r="V23" s="18">
        <v>1261.8602030255922</v>
      </c>
      <c r="W23" s="18">
        <v>1495.4447003928451</v>
      </c>
      <c r="X23" s="18">
        <v>1966.6889614797842</v>
      </c>
      <c r="Y23" s="18">
        <v>1782.7118153930992</v>
      </c>
    </row>
    <row r="24" spans="1:25">
      <c r="A24" s="6" t="s">
        <v>47</v>
      </c>
      <c r="B24" s="18">
        <v>16037.404392512577</v>
      </c>
      <c r="C24" s="18">
        <v>17519.080488382195</v>
      </c>
      <c r="D24" s="18">
        <v>17260.384971430452</v>
      </c>
      <c r="E24" s="18">
        <v>15121.498112291256</v>
      </c>
      <c r="F24" s="18">
        <v>13926.613476177417</v>
      </c>
      <c r="G24" s="18">
        <v>12098.837377718584</v>
      </c>
      <c r="H24" s="18">
        <v>11677.917547730613</v>
      </c>
      <c r="I24" s="18">
        <v>11414.342909571948</v>
      </c>
      <c r="J24" s="18">
        <v>10492.029655399196</v>
      </c>
      <c r="K24" s="18">
        <v>13916.008835812074</v>
      </c>
      <c r="L24" s="18">
        <v>13848.143673185456</v>
      </c>
      <c r="M24" s="18">
        <v>12272.882348226307</v>
      </c>
      <c r="N24" s="18">
        <v>10526.30375836269</v>
      </c>
      <c r="O24" s="18">
        <v>9653.2926720825581</v>
      </c>
      <c r="P24" s="18">
        <v>12201.41037166137</v>
      </c>
      <c r="Q24" s="18">
        <v>15029.799622467699</v>
      </c>
      <c r="R24" s="18">
        <v>17473.799735594428</v>
      </c>
      <c r="S24" s="18">
        <v>17911.516400576365</v>
      </c>
      <c r="T24" s="18">
        <v>19829.484939703707</v>
      </c>
      <c r="U24" s="18">
        <v>20548.421798609277</v>
      </c>
      <c r="V24" s="18">
        <v>16027.554083391953</v>
      </c>
      <c r="W24" s="18">
        <v>16169.218528773361</v>
      </c>
      <c r="X24" s="18">
        <v>16998.102654314534</v>
      </c>
      <c r="Y24" s="18">
        <v>14122.660918325462</v>
      </c>
    </row>
    <row r="25" spans="1:25">
      <c r="A25" s="6" t="s">
        <v>54</v>
      </c>
    </row>
    <row r="26" spans="1:25">
      <c r="A26" s="9" t="s">
        <v>55</v>
      </c>
    </row>
    <row r="27" spans="1:25" ht="16.2" customHeight="1">
      <c r="A27" s="6" t="s">
        <v>142</v>
      </c>
    </row>
    <row r="29" spans="1:25">
      <c r="A29" s="9" t="s">
        <v>143</v>
      </c>
      <c r="B29" s="19"/>
    </row>
    <row r="30" spans="1:25">
      <c r="A30" s="26" t="s">
        <v>125</v>
      </c>
      <c r="B30" s="26" t="s">
        <v>127</v>
      </c>
      <c r="C30" s="26" t="s">
        <v>128</v>
      </c>
      <c r="D30" s="26" t="s">
        <v>129</v>
      </c>
      <c r="E30" s="26" t="s">
        <v>130</v>
      </c>
      <c r="F30" s="26" t="s">
        <v>131</v>
      </c>
      <c r="G30" s="26" t="s">
        <v>132</v>
      </c>
      <c r="H30" s="26" t="s">
        <v>133</v>
      </c>
      <c r="I30" s="26" t="s">
        <v>134</v>
      </c>
      <c r="J30" s="26" t="s">
        <v>28</v>
      </c>
      <c r="K30" s="26" t="s">
        <v>29</v>
      </c>
      <c r="L30" s="26" t="s">
        <v>30</v>
      </c>
      <c r="M30" s="26" t="s">
        <v>31</v>
      </c>
      <c r="N30" s="26" t="s">
        <v>32</v>
      </c>
      <c r="O30" s="26" t="s">
        <v>33</v>
      </c>
      <c r="P30" s="26" t="s">
        <v>34</v>
      </c>
      <c r="Q30" s="26" t="s">
        <v>35</v>
      </c>
      <c r="R30" s="26" t="s">
        <v>36</v>
      </c>
      <c r="S30" s="26" t="s">
        <v>37</v>
      </c>
      <c r="T30" s="26" t="s">
        <v>38</v>
      </c>
      <c r="U30" s="26" t="s">
        <v>39</v>
      </c>
      <c r="V30" s="26" t="s">
        <v>40</v>
      </c>
      <c r="W30" s="26" t="s">
        <v>41</v>
      </c>
      <c r="X30" s="26" t="s">
        <v>42</v>
      </c>
    </row>
    <row r="31" spans="1:25">
      <c r="A31" s="6" t="s">
        <v>135</v>
      </c>
      <c r="B31" s="57">
        <f t="shared" ref="B31:X31" si="0">(C6-B6)/B6</f>
        <v>0.36570410884909699</v>
      </c>
      <c r="C31" s="57">
        <f t="shared" si="0"/>
        <v>-0.27669678446851992</v>
      </c>
      <c r="D31" s="57">
        <f t="shared" si="0"/>
        <v>-0.22820506969505996</v>
      </c>
      <c r="E31" s="57">
        <f t="shared" si="0"/>
        <v>0.24865294760404597</v>
      </c>
      <c r="F31" s="57">
        <f t="shared" si="0"/>
        <v>7.312566206432955E-2</v>
      </c>
      <c r="G31" s="57">
        <f t="shared" si="0"/>
        <v>-0.21342295755049381</v>
      </c>
      <c r="H31" s="57">
        <f t="shared" si="0"/>
        <v>-3.5585084163887892E-2</v>
      </c>
      <c r="I31" s="57">
        <f t="shared" si="0"/>
        <v>-0.14126699878127866</v>
      </c>
      <c r="J31" s="57">
        <f t="shared" si="0"/>
        <v>0.81857980612580505</v>
      </c>
      <c r="K31" s="57">
        <f t="shared" si="0"/>
        <v>-1.7367260012580432E-2</v>
      </c>
      <c r="L31" s="57">
        <f t="shared" si="0"/>
        <v>-0.21770392584221604</v>
      </c>
      <c r="M31" s="57">
        <f t="shared" si="0"/>
        <v>2.6972260552186576E-2</v>
      </c>
      <c r="N31" s="57">
        <f t="shared" si="0"/>
        <v>-0.25271013424839406</v>
      </c>
      <c r="O31" s="57">
        <f t="shared" si="0"/>
        <v>0.52581449250849122</v>
      </c>
      <c r="P31" s="57">
        <f t="shared" si="0"/>
        <v>0.46823593469555463</v>
      </c>
      <c r="Q31" s="57">
        <f t="shared" si="0"/>
        <v>0.24207691381259644</v>
      </c>
      <c r="R31" s="57">
        <f t="shared" si="0"/>
        <v>0.21652121627791793</v>
      </c>
      <c r="S31" s="57">
        <f t="shared" si="0"/>
        <v>-6.1648550269177281E-2</v>
      </c>
      <c r="T31" s="57">
        <f t="shared" si="0"/>
        <v>-1.9840125553859177E-2</v>
      </c>
      <c r="U31" s="57">
        <f t="shared" si="0"/>
        <v>-0.49663773535805195</v>
      </c>
      <c r="V31" s="57">
        <f t="shared" si="0"/>
        <v>0.21841471690806913</v>
      </c>
      <c r="W31" s="57">
        <f t="shared" si="0"/>
        <v>6.2035506649417073E-2</v>
      </c>
      <c r="X31" s="57">
        <f t="shared" si="0"/>
        <v>-0.54364473459799711</v>
      </c>
    </row>
    <row r="32" spans="1:25">
      <c r="A32" s="6" t="s">
        <v>136</v>
      </c>
      <c r="B32" s="57">
        <f t="shared" ref="B32:X32" si="1">(C7-B7)/B7</f>
        <v>0.93821543516687511</v>
      </c>
      <c r="C32" s="57">
        <f t="shared" si="1"/>
        <v>0.30277632223184187</v>
      </c>
      <c r="D32" s="57">
        <f t="shared" si="1"/>
        <v>-0.45977904711713929</v>
      </c>
      <c r="E32" s="57">
        <f t="shared" si="1"/>
        <v>-1.8995108927837245E-2</v>
      </c>
      <c r="F32" s="57">
        <f t="shared" si="1"/>
        <v>-0.50644811199014816</v>
      </c>
      <c r="G32" s="57">
        <f t="shared" si="1"/>
        <v>-0.34648636194186089</v>
      </c>
      <c r="H32" s="57">
        <f t="shared" si="1"/>
        <v>1.9330380889738104</v>
      </c>
      <c r="I32" s="57">
        <f t="shared" si="1"/>
        <v>1.8798148842379054</v>
      </c>
      <c r="J32" s="57">
        <f t="shared" si="1"/>
        <v>0.53123239546731205</v>
      </c>
      <c r="K32" s="57">
        <f t="shared" si="1"/>
        <v>0.50914072091491192</v>
      </c>
      <c r="L32" s="57">
        <f t="shared" si="1"/>
        <v>6.5215106973997003E-2</v>
      </c>
      <c r="M32" s="57">
        <f t="shared" si="1"/>
        <v>-0.20461590794313203</v>
      </c>
      <c r="N32" s="57">
        <f t="shared" si="1"/>
        <v>5.7714575116102021E-2</v>
      </c>
      <c r="O32" s="57">
        <f t="shared" si="1"/>
        <v>0.23334897873137961</v>
      </c>
      <c r="P32" s="57">
        <f t="shared" si="1"/>
        <v>0.20680897291167288</v>
      </c>
      <c r="Q32" s="57">
        <f t="shared" si="1"/>
        <v>0.15426380694609906</v>
      </c>
      <c r="R32" s="57">
        <f t="shared" si="1"/>
        <v>-5.5781596941502989E-2</v>
      </c>
      <c r="S32" s="57">
        <f t="shared" si="1"/>
        <v>0.35385208600937668</v>
      </c>
      <c r="T32" s="57">
        <f t="shared" si="1"/>
        <v>9.8090053326990223E-2</v>
      </c>
      <c r="U32" s="57">
        <f t="shared" si="1"/>
        <v>-1.2119798098905229E-2</v>
      </c>
      <c r="V32" s="57">
        <f t="shared" si="1"/>
        <v>-0.10721106187216804</v>
      </c>
      <c r="W32" s="57">
        <f t="shared" si="1"/>
        <v>0.15154086926892249</v>
      </c>
      <c r="X32" s="57">
        <f t="shared" si="1"/>
        <v>3.8109823000005268E-2</v>
      </c>
    </row>
    <row r="33" spans="1:24">
      <c r="A33" s="6" t="s">
        <v>137</v>
      </c>
      <c r="B33" s="57">
        <f t="shared" ref="B33:X33" si="2">(C8-B8)/B8</f>
        <v>-0.10041797554958788</v>
      </c>
      <c r="C33" s="57">
        <f t="shared" si="2"/>
        <v>0.29430299287524203</v>
      </c>
      <c r="D33" s="57">
        <f t="shared" si="2"/>
        <v>0.19270178720994297</v>
      </c>
      <c r="E33" s="57">
        <f t="shared" si="2"/>
        <v>-0.73379645381697711</v>
      </c>
      <c r="F33" s="57">
        <f t="shared" si="2"/>
        <v>0.15533253461303179</v>
      </c>
      <c r="G33" s="57">
        <f t="shared" si="2"/>
        <v>6.4405743723295425E-2</v>
      </c>
      <c r="H33" s="57">
        <f t="shared" si="2"/>
        <v>0.22943400399948569</v>
      </c>
      <c r="I33" s="57">
        <f t="shared" si="2"/>
        <v>0.13559666182488062</v>
      </c>
      <c r="J33" s="57">
        <f t="shared" si="2"/>
        <v>0.33164609087294272</v>
      </c>
      <c r="K33" s="57">
        <f t="shared" si="2"/>
        <v>-0.18991589191508995</v>
      </c>
      <c r="L33" s="57">
        <f t="shared" si="2"/>
        <v>-0.24270483176139099</v>
      </c>
      <c r="M33" s="57">
        <f t="shared" si="2"/>
        <v>0.2290164871956363</v>
      </c>
      <c r="N33" s="57">
        <f t="shared" si="2"/>
        <v>-0.16220782685365098</v>
      </c>
      <c r="O33" s="57">
        <f t="shared" si="2"/>
        <v>0.10520228789268853</v>
      </c>
      <c r="P33" s="57">
        <f t="shared" si="2"/>
        <v>0.12006469267538608</v>
      </c>
      <c r="Q33" s="57">
        <f t="shared" si="2"/>
        <v>0.24017973338135518</v>
      </c>
      <c r="R33" s="57">
        <f t="shared" si="2"/>
        <v>-0.24630716188587276</v>
      </c>
      <c r="S33" s="57">
        <f t="shared" si="2"/>
        <v>0.10552913033225554</v>
      </c>
      <c r="T33" s="57">
        <f t="shared" si="2"/>
        <v>0.19830308759049772</v>
      </c>
      <c r="U33" s="57">
        <f t="shared" si="2"/>
        <v>0.2619760775691018</v>
      </c>
      <c r="V33" s="57">
        <f t="shared" si="2"/>
        <v>2.1176948791830682E-2</v>
      </c>
      <c r="W33" s="57">
        <f t="shared" si="2"/>
        <v>0.10809707464518525</v>
      </c>
      <c r="X33" s="57">
        <f t="shared" si="2"/>
        <v>0.25565318875663862</v>
      </c>
    </row>
    <row r="34" spans="1:24">
      <c r="A34" s="6" t="s">
        <v>138</v>
      </c>
      <c r="B34" s="57">
        <f t="shared" ref="B34:X34" si="3">(C9-B9)/B9</f>
        <v>-0.27431629142191227</v>
      </c>
      <c r="C34" s="57">
        <f t="shared" si="3"/>
        <v>0.16111070895631777</v>
      </c>
      <c r="D34" s="57">
        <f t="shared" si="3"/>
        <v>-9.1091206562448457E-2</v>
      </c>
      <c r="E34" s="57">
        <f t="shared" si="3"/>
        <v>0.15818171372699025</v>
      </c>
      <c r="F34" s="57">
        <f t="shared" si="3"/>
        <v>-5.898755915884615E-3</v>
      </c>
      <c r="G34" s="57">
        <f t="shared" si="3"/>
        <v>0.23328166829424465</v>
      </c>
      <c r="H34" s="57">
        <f t="shared" si="3"/>
        <v>-1.250816642724465E-2</v>
      </c>
      <c r="I34" s="57">
        <f t="shared" si="3"/>
        <v>-2.9319617923624409E-2</v>
      </c>
      <c r="J34" s="57">
        <f t="shared" si="3"/>
        <v>0.12276321642560421</v>
      </c>
      <c r="K34" s="57">
        <f t="shared" si="3"/>
        <v>-4.8500908387934555E-2</v>
      </c>
      <c r="L34" s="57">
        <f t="shared" si="3"/>
        <v>5.4993108541212636E-2</v>
      </c>
      <c r="M34" s="57">
        <f t="shared" si="3"/>
        <v>-0.4374022032932427</v>
      </c>
      <c r="N34" s="57">
        <f t="shared" si="3"/>
        <v>-0.19686251733204829</v>
      </c>
      <c r="O34" s="57">
        <f t="shared" si="3"/>
        <v>-0.27669706512221603</v>
      </c>
      <c r="P34" s="57">
        <f t="shared" si="3"/>
        <v>-7.2131754032527919E-3</v>
      </c>
      <c r="Q34" s="57">
        <f t="shared" si="3"/>
        <v>0.2644936583152811</v>
      </c>
      <c r="R34" s="57">
        <f t="shared" si="3"/>
        <v>4.0121516130264455E-2</v>
      </c>
      <c r="S34" s="57">
        <f t="shared" si="3"/>
        <v>0.47811820238177377</v>
      </c>
      <c r="T34" s="57">
        <f t="shared" si="3"/>
        <v>-0.12405121202296122</v>
      </c>
      <c r="U34" s="57">
        <f t="shared" si="3"/>
        <v>-5.1908064119629616E-2</v>
      </c>
      <c r="V34" s="57">
        <f t="shared" si="3"/>
        <v>9.2304597046289308E-2</v>
      </c>
      <c r="W34" s="57">
        <f t="shared" si="3"/>
        <v>-0.33692743818573839</v>
      </c>
      <c r="X34" s="57">
        <f t="shared" si="3"/>
        <v>-0.50450846348428946</v>
      </c>
    </row>
    <row r="35" spans="1:24">
      <c r="A35" s="6" t="s">
        <v>139</v>
      </c>
      <c r="B35" s="57">
        <f t="shared" ref="B35:X35" si="4">(C10-B10)/B10</f>
        <v>1.123671246439387</v>
      </c>
      <c r="C35" s="57">
        <f t="shared" si="4"/>
        <v>1.5438314906310969E-2</v>
      </c>
      <c r="D35" s="57">
        <f t="shared" si="4"/>
        <v>0.33289435354315022</v>
      </c>
      <c r="E35" s="57">
        <f t="shared" si="4"/>
        <v>5.5886055171581038E-2</v>
      </c>
      <c r="F35" s="57">
        <f t="shared" si="4"/>
        <v>0.40373716137769705</v>
      </c>
      <c r="G35" s="57">
        <f t="shared" si="4"/>
        <v>0.37273314634340404</v>
      </c>
      <c r="H35" s="57">
        <f t="shared" si="4"/>
        <v>-0.34658343104547484</v>
      </c>
      <c r="I35" s="57">
        <f t="shared" si="4"/>
        <v>-0.32730445923454432</v>
      </c>
      <c r="J35" s="57">
        <f t="shared" si="4"/>
        <v>-9.6559895301366702E-2</v>
      </c>
      <c r="K35" s="57">
        <f t="shared" si="4"/>
        <v>-0.23634401009571529</v>
      </c>
      <c r="L35" s="57">
        <f t="shared" si="4"/>
        <v>9.4772727956479175E-2</v>
      </c>
      <c r="M35" s="57">
        <f t="shared" si="4"/>
        <v>-0.48599519895898119</v>
      </c>
      <c r="N35" s="57">
        <f t="shared" si="4"/>
        <v>-9.1781935115246467E-3</v>
      </c>
      <c r="O35" s="57">
        <f t="shared" si="4"/>
        <v>0.11503645804797444</v>
      </c>
      <c r="P35" s="57">
        <f t="shared" si="4"/>
        <v>-7.9934434833027035E-2</v>
      </c>
      <c r="Q35" s="57">
        <f t="shared" si="4"/>
        <v>0.37543086099772288</v>
      </c>
      <c r="R35" s="57">
        <f t="shared" si="4"/>
        <v>-0.24568138897303213</v>
      </c>
      <c r="S35" s="57">
        <f t="shared" si="4"/>
        <v>0.2066752739031549</v>
      </c>
      <c r="T35" s="57">
        <f t="shared" si="4"/>
        <v>0.11318230310928412</v>
      </c>
      <c r="U35" s="57">
        <f t="shared" si="4"/>
        <v>-4.56141926184324E-2</v>
      </c>
      <c r="V35" s="57">
        <f t="shared" si="4"/>
        <v>0.22210068746258158</v>
      </c>
      <c r="W35" s="57">
        <f t="shared" si="4"/>
        <v>6.5824622423840337E-2</v>
      </c>
      <c r="X35" s="57">
        <f t="shared" si="4"/>
        <v>-0.40290004325012307</v>
      </c>
    </row>
    <row r="36" spans="1:24">
      <c r="A36" s="6" t="s">
        <v>140</v>
      </c>
      <c r="B36" s="57">
        <f t="shared" ref="B36:X36" si="5">(C11-B11)/B11</f>
        <v>-0.52915303632638733</v>
      </c>
      <c r="C36" s="57">
        <f t="shared" si="5"/>
        <v>0.93406088976021273</v>
      </c>
      <c r="D36" s="57">
        <f t="shared" si="5"/>
        <v>0.47459589824855919</v>
      </c>
      <c r="E36" s="57">
        <f t="shared" si="5"/>
        <v>0.14166437375088017</v>
      </c>
      <c r="F36" s="57">
        <f t="shared" si="5"/>
        <v>-0.71407943126881201</v>
      </c>
      <c r="G36" s="57">
        <f t="shared" si="5"/>
        <v>-0.1053120191419762</v>
      </c>
      <c r="H36" s="57">
        <f t="shared" si="5"/>
        <v>0.71831350841899089</v>
      </c>
      <c r="I36" s="57">
        <f t="shared" si="5"/>
        <v>-0.49125378302702311</v>
      </c>
      <c r="J36" s="57">
        <f t="shared" si="5"/>
        <v>-2.477200413553371E-2</v>
      </c>
      <c r="K36" s="57">
        <f t="shared" si="5"/>
        <v>0.33708011083030132</v>
      </c>
      <c r="L36" s="57">
        <f t="shared" si="5"/>
        <v>-0.13427259085064605</v>
      </c>
      <c r="M36" s="57">
        <f t="shared" si="5"/>
        <v>-0.5974405081093912</v>
      </c>
      <c r="N36" s="57">
        <f t="shared" si="5"/>
        <v>-0.13389095389960001</v>
      </c>
      <c r="O36" s="57">
        <f t="shared" si="5"/>
        <v>0.60058885847369825</v>
      </c>
      <c r="P36" s="57">
        <f t="shared" si="5"/>
        <v>0.49943901531076118</v>
      </c>
      <c r="Q36" s="57">
        <f t="shared" si="5"/>
        <v>0.36170626107450571</v>
      </c>
      <c r="R36" s="57">
        <f t="shared" si="5"/>
        <v>2.0495584771250481E-2</v>
      </c>
      <c r="S36" s="57">
        <f t="shared" si="5"/>
        <v>0.68324962297464475</v>
      </c>
      <c r="T36" s="57">
        <f t="shared" si="5"/>
        <v>0.51744087635195501</v>
      </c>
      <c r="U36" s="57">
        <f t="shared" si="5"/>
        <v>-0.11487225991110606</v>
      </c>
      <c r="V36" s="57">
        <f t="shared" si="5"/>
        <v>-5.0267432828966481E-3</v>
      </c>
      <c r="W36" s="57">
        <f t="shared" si="5"/>
        <v>-0.13773221120729723</v>
      </c>
      <c r="X36" s="57">
        <f t="shared" si="5"/>
        <v>-9.530331600186074E-3</v>
      </c>
    </row>
    <row r="37" spans="1:24">
      <c r="A37" s="6" t="s">
        <v>84</v>
      </c>
      <c r="B37" s="57">
        <f t="shared" ref="B37:X37" si="6">(C12-B12)/B12</f>
        <v>0.1269979742160387</v>
      </c>
      <c r="C37" s="57">
        <f t="shared" si="6"/>
        <v>-4.8691124588595737E-2</v>
      </c>
      <c r="D37" s="57">
        <f t="shared" si="6"/>
        <v>1.1542568181850942E-2</v>
      </c>
      <c r="E37" s="57">
        <f t="shared" si="6"/>
        <v>9.5377169083026958E-2</v>
      </c>
      <c r="F37" s="57">
        <f t="shared" si="6"/>
        <v>-7.0143680930140187E-2</v>
      </c>
      <c r="G37" s="57">
        <f t="shared" si="6"/>
        <v>0.15165735599412325</v>
      </c>
      <c r="H37" s="57">
        <f t="shared" si="6"/>
        <v>-9.5301348023756713E-2</v>
      </c>
      <c r="I37" s="57">
        <f t="shared" si="6"/>
        <v>-7.1356394740188206E-2</v>
      </c>
      <c r="J37" s="57">
        <f t="shared" si="6"/>
        <v>0.14791625832526045</v>
      </c>
      <c r="K37" s="57">
        <f t="shared" si="6"/>
        <v>1.8112595158625004E-2</v>
      </c>
      <c r="L37" s="57">
        <f t="shared" si="6"/>
        <v>7.6272060925028085E-2</v>
      </c>
      <c r="M37" s="57">
        <f t="shared" si="6"/>
        <v>-0.20696178542834362</v>
      </c>
      <c r="N37" s="57">
        <f t="shared" si="6"/>
        <v>2.3049635284757199E-2</v>
      </c>
      <c r="O37" s="57">
        <f t="shared" si="6"/>
        <v>0.33286598202849277</v>
      </c>
      <c r="P37" s="57">
        <f t="shared" si="6"/>
        <v>0.14744154194423981</v>
      </c>
      <c r="Q37" s="57">
        <f t="shared" si="6"/>
        <v>-2.349778471159638E-2</v>
      </c>
      <c r="R37" s="57">
        <f t="shared" si="6"/>
        <v>-3.3998865388545338E-2</v>
      </c>
      <c r="S37" s="57">
        <f t="shared" si="6"/>
        <v>0.21255346331280636</v>
      </c>
      <c r="T37" s="57">
        <f t="shared" si="6"/>
        <v>-2.6196009060847781E-2</v>
      </c>
      <c r="U37" s="57">
        <f t="shared" si="6"/>
        <v>1.190974428709126E-2</v>
      </c>
      <c r="V37" s="57">
        <f t="shared" si="6"/>
        <v>0.22390045182795301</v>
      </c>
      <c r="W37" s="57">
        <f t="shared" si="6"/>
        <v>0.3622621734732428</v>
      </c>
      <c r="X37" s="57">
        <f t="shared" si="6"/>
        <v>-8.4757480918088324E-2</v>
      </c>
    </row>
    <row r="38" spans="1:24">
      <c r="A38" s="83" t="s">
        <v>47</v>
      </c>
      <c r="B38" s="84">
        <f t="shared" ref="B38:X38" si="7">(C13-B13)/B13</f>
        <v>0.1136792474671021</v>
      </c>
      <c r="C38" s="84">
        <f t="shared" si="7"/>
        <v>-1.3751340653258493E-2</v>
      </c>
      <c r="D38" s="84">
        <f t="shared" si="7"/>
        <v>-2.4984432122831222E-2</v>
      </c>
      <c r="E38" s="84">
        <f t="shared" si="7"/>
        <v>-5.3529362131861609E-2</v>
      </c>
      <c r="F38" s="84">
        <f t="shared" si="7"/>
        <v>-0.10194090076182653</v>
      </c>
      <c r="G38" s="84">
        <f t="shared" si="7"/>
        <v>-1.6475521950050379E-2</v>
      </c>
      <c r="H38" s="84">
        <f t="shared" si="7"/>
        <v>5.4279570021282487E-3</v>
      </c>
      <c r="I38" s="84">
        <f t="shared" si="7"/>
        <v>-3.1629498983076619E-2</v>
      </c>
      <c r="J38" s="84">
        <f t="shared" si="7"/>
        <v>0.41618962296715922</v>
      </c>
      <c r="K38" s="84">
        <f t="shared" si="7"/>
        <v>5.6769712549000373E-2</v>
      </c>
      <c r="L38" s="84">
        <f t="shared" si="7"/>
        <v>-8.0380322826645145E-2</v>
      </c>
      <c r="M38" s="84">
        <f t="shared" si="7"/>
        <v>-0.15335802543244784</v>
      </c>
      <c r="N38" s="84">
        <f t="shared" si="7"/>
        <v>-0.11776560746130672</v>
      </c>
      <c r="O38" s="84">
        <f t="shared" si="7"/>
        <v>0.29341666057726917</v>
      </c>
      <c r="P38" s="84">
        <f t="shared" si="7"/>
        <v>0.28611290297467284</v>
      </c>
      <c r="Q38" s="84">
        <f t="shared" si="7"/>
        <v>0.19986125411189201</v>
      </c>
      <c r="R38" s="84">
        <f t="shared" si="7"/>
        <v>5.6748824185989942E-2</v>
      </c>
      <c r="S38" s="84">
        <f t="shared" si="7"/>
        <v>0.12020295187008895</v>
      </c>
      <c r="T38" s="84">
        <f t="shared" si="7"/>
        <v>5.4283458003158092E-2</v>
      </c>
      <c r="U38" s="84">
        <f t="shared" si="7"/>
        <v>-0.20259856617401673</v>
      </c>
      <c r="V38" s="84">
        <f t="shared" si="7"/>
        <v>4.1804247511243231E-2</v>
      </c>
      <c r="W38" s="84">
        <f t="shared" si="7"/>
        <v>9.4633156397988596E-2</v>
      </c>
      <c r="X38" s="84">
        <f t="shared" si="7"/>
        <v>-0.15484025716575797</v>
      </c>
    </row>
    <row r="40" spans="1:24">
      <c r="A40" s="9" t="s">
        <v>144</v>
      </c>
      <c r="B40" s="19"/>
    </row>
    <row r="41" spans="1:24">
      <c r="A41" s="26" t="s">
        <v>125</v>
      </c>
      <c r="B41" s="26" t="s">
        <v>127</v>
      </c>
      <c r="C41" s="26" t="s">
        <v>128</v>
      </c>
      <c r="D41" s="26" t="s">
        <v>129</v>
      </c>
      <c r="E41" s="26" t="s">
        <v>130</v>
      </c>
      <c r="F41" s="26" t="s">
        <v>131</v>
      </c>
      <c r="G41" s="26" t="s">
        <v>132</v>
      </c>
      <c r="H41" s="26" t="s">
        <v>133</v>
      </c>
      <c r="I41" s="26" t="s">
        <v>134</v>
      </c>
      <c r="J41" s="26" t="s">
        <v>28</v>
      </c>
      <c r="K41" s="26" t="s">
        <v>29</v>
      </c>
      <c r="L41" s="26" t="s">
        <v>30</v>
      </c>
      <c r="M41" s="26" t="s">
        <v>31</v>
      </c>
      <c r="N41" s="26" t="s">
        <v>32</v>
      </c>
      <c r="O41" s="26" t="s">
        <v>33</v>
      </c>
      <c r="P41" s="26" t="s">
        <v>34</v>
      </c>
      <c r="Q41" s="26" t="s">
        <v>35</v>
      </c>
      <c r="R41" s="26" t="s">
        <v>36</v>
      </c>
      <c r="S41" s="26" t="s">
        <v>37</v>
      </c>
      <c r="T41" s="26" t="s">
        <v>38</v>
      </c>
      <c r="U41" s="26" t="s">
        <v>39</v>
      </c>
      <c r="V41" s="26" t="s">
        <v>40</v>
      </c>
      <c r="W41" s="26" t="s">
        <v>41</v>
      </c>
      <c r="X41" s="26" t="s">
        <v>42</v>
      </c>
    </row>
    <row r="42" spans="1:24">
      <c r="A42" s="6" t="s">
        <v>135</v>
      </c>
      <c r="B42" s="57">
        <v>0.30463189484686082</v>
      </c>
      <c r="C42" s="57">
        <v>-0.26627911987450192</v>
      </c>
      <c r="D42" s="57">
        <v>-0.28973482585793753</v>
      </c>
      <c r="E42" s="57">
        <v>0.20330478837223304</v>
      </c>
      <c r="F42" s="57">
        <v>1.981092176574116E-2</v>
      </c>
      <c r="G42" s="57">
        <v>-0.24540244850433887</v>
      </c>
      <c r="H42" s="57">
        <v>-7.8474249183139028E-2</v>
      </c>
      <c r="I42" s="57">
        <v>-0.2181468246218437</v>
      </c>
      <c r="J42" s="57">
        <v>0.7280472275420603</v>
      </c>
      <c r="K42" s="57">
        <v>-6.2974426568155523E-2</v>
      </c>
      <c r="L42" s="57">
        <v>-0.25582925849819632</v>
      </c>
      <c r="M42" s="57">
        <v>1.9713140605193517E-2</v>
      </c>
      <c r="N42" s="57">
        <v>-0.20569606949176919</v>
      </c>
      <c r="O42" s="57">
        <v>0.50468444249750777</v>
      </c>
      <c r="P42" s="57">
        <v>0.42023043608522609</v>
      </c>
      <c r="Q42" s="57">
        <v>0.21258529160763517</v>
      </c>
      <c r="R42" s="57">
        <v>0.18318550516495891</v>
      </c>
      <c r="S42" s="57">
        <v>-6.8748151880683603E-2</v>
      </c>
      <c r="T42" s="57">
        <v>-3.6451853409724656E-2</v>
      </c>
      <c r="U42" s="57">
        <v>-0.5157656331268905</v>
      </c>
      <c r="V42" s="57">
        <v>0.16900188290329857</v>
      </c>
      <c r="W42" s="57">
        <v>3.4647044315960496E-2</v>
      </c>
      <c r="X42" s="57">
        <v>-0.54893148789310342</v>
      </c>
    </row>
    <row r="43" spans="1:24">
      <c r="A43" s="6" t="s">
        <v>136</v>
      </c>
      <c r="B43" s="57">
        <v>0.91855420463186455</v>
      </c>
      <c r="C43" s="57">
        <v>0.31483196951375592</v>
      </c>
      <c r="D43" s="57">
        <v>-0.50609793813688153</v>
      </c>
      <c r="E43" s="57">
        <v>-7.1685992416799127E-2</v>
      </c>
      <c r="F43" s="57">
        <v>-0.5245057496367479</v>
      </c>
      <c r="G43" s="57">
        <v>-0.32109186364270453</v>
      </c>
      <c r="H43" s="57">
        <v>1.8861873889322374</v>
      </c>
      <c r="I43" s="57">
        <v>1.8047408708416612</v>
      </c>
      <c r="J43" s="57">
        <v>0.42400407077121216</v>
      </c>
      <c r="K43" s="57">
        <v>0.39948931286611772</v>
      </c>
      <c r="L43" s="57">
        <v>3.7194734027575956E-2</v>
      </c>
      <c r="M43" s="57">
        <v>-0.17870602957108334</v>
      </c>
      <c r="N43" s="57">
        <v>7.3611911662229607E-2</v>
      </c>
      <c r="O43" s="57">
        <v>0.19188611519199378</v>
      </c>
      <c r="P43" s="57">
        <v>0.14271008176621347</v>
      </c>
      <c r="Q43" s="57">
        <v>0.11144205691017554</v>
      </c>
      <c r="R43" s="57">
        <v>-9.2299884762364337E-2</v>
      </c>
      <c r="S43" s="57">
        <v>0.34380862181969057</v>
      </c>
      <c r="T43" s="57">
        <v>8.3730958732869246E-2</v>
      </c>
      <c r="U43" s="57">
        <v>-1.6766182285809946E-2</v>
      </c>
      <c r="V43" s="57">
        <v>-0.1318858724581343</v>
      </c>
      <c r="W43" s="57">
        <v>9.5192450113662841E-2</v>
      </c>
      <c r="X43" s="57">
        <v>2.2812012424331961E-2</v>
      </c>
    </row>
    <row r="44" spans="1:24">
      <c r="A44" s="6" t="s">
        <v>137</v>
      </c>
      <c r="B44" s="57">
        <v>-0.10903454212888462</v>
      </c>
      <c r="C44" s="57">
        <v>0.3107208611167509</v>
      </c>
      <c r="D44" s="57">
        <v>7.4741540381482868E-2</v>
      </c>
      <c r="E44" s="57">
        <v>-0.7449418658633804</v>
      </c>
      <c r="F44" s="57">
        <v>0.12821377055529481</v>
      </c>
      <c r="G44" s="57">
        <v>8.987610004625679E-2</v>
      </c>
      <c r="H44" s="57">
        <v>0.21067080087842177</v>
      </c>
      <c r="I44" s="57">
        <v>0.10334772335331269</v>
      </c>
      <c r="J44" s="57">
        <v>0.24094423218376748</v>
      </c>
      <c r="K44" s="57">
        <v>-0.24654576438813247</v>
      </c>
      <c r="L44" s="57">
        <v>-0.26490182040850552</v>
      </c>
      <c r="M44" s="57">
        <v>0.26206225310648112</v>
      </c>
      <c r="N44" s="57">
        <v>-0.14489641148315802</v>
      </c>
      <c r="O44" s="57">
        <v>6.8949784960590468E-2</v>
      </c>
      <c r="P44" s="57">
        <v>6.1512650334881368E-2</v>
      </c>
      <c r="Q44" s="57">
        <v>0.19259414867799129</v>
      </c>
      <c r="R44" s="57">
        <v>-0.27455685344947622</v>
      </c>
      <c r="S44" s="57">
        <v>9.586012022077571E-2</v>
      </c>
      <c r="T44" s="57">
        <v>0.18248676292860627</v>
      </c>
      <c r="U44" s="57">
        <v>0.25576831521010923</v>
      </c>
      <c r="V44" s="57">
        <v>-6.7890177240711056E-3</v>
      </c>
      <c r="W44" s="57">
        <v>5.6007563213337337E-2</v>
      </c>
      <c r="X44" s="57">
        <v>0.23519531086686443</v>
      </c>
    </row>
    <row r="45" spans="1:24">
      <c r="A45" s="6" t="s">
        <v>138</v>
      </c>
      <c r="B45" s="57">
        <v>-0.28316058657770188</v>
      </c>
      <c r="C45" s="57">
        <v>0.17720415671131717</v>
      </c>
      <c r="D45" s="57">
        <v>-0.18183672237455303</v>
      </c>
      <c r="E45" s="57">
        <v>0.10965016535465461</v>
      </c>
      <c r="F45" s="57">
        <v>-3.7129768539367017E-2</v>
      </c>
      <c r="G45" s="57">
        <v>0.27349931261972354</v>
      </c>
      <c r="H45" s="57">
        <v>-2.7710419157783894E-2</v>
      </c>
      <c r="I45" s="57">
        <v>-5.5419806185278378E-2</v>
      </c>
      <c r="J45" s="57">
        <v>4.631549107355059E-2</v>
      </c>
      <c r="K45" s="57">
        <v>-0.11527445615903754</v>
      </c>
      <c r="L45" s="57">
        <v>2.3268550124667716E-2</v>
      </c>
      <c r="M45" s="57">
        <v>-0.42173034446409191</v>
      </c>
      <c r="N45" s="57">
        <v>-0.1816949097333756</v>
      </c>
      <c r="O45" s="57">
        <v>-0.2979720325225475</v>
      </c>
      <c r="P45" s="57">
        <v>-6.2125832692484069E-2</v>
      </c>
      <c r="Q45" s="57">
        <v>0.21230849381371328</v>
      </c>
      <c r="R45" s="57">
        <v>2.2273086133602084E-3</v>
      </c>
      <c r="S45" s="57">
        <v>0.46739993909877647</v>
      </c>
      <c r="T45" s="57">
        <v>-0.13553410886896031</v>
      </c>
      <c r="U45" s="57">
        <v>-5.6598832255893343E-2</v>
      </c>
      <c r="V45" s="57">
        <v>6.1407248769405454E-2</v>
      </c>
      <c r="W45" s="57">
        <v>-0.36448018760766071</v>
      </c>
      <c r="X45" s="57">
        <v>-0.51515200030796693</v>
      </c>
    </row>
    <row r="46" spans="1:24">
      <c r="A46" s="6" t="s">
        <v>139</v>
      </c>
      <c r="B46" s="57">
        <v>1.1071509369799626</v>
      </c>
      <c r="C46" s="57">
        <v>2.8259474973763986E-2</v>
      </c>
      <c r="D46" s="57">
        <v>0.19706924467196302</v>
      </c>
      <c r="E46" s="57">
        <v>1.7322106231169556E-2</v>
      </c>
      <c r="F46" s="57">
        <v>0.37292738764871569</v>
      </c>
      <c r="G46" s="57">
        <v>0.40035682612726942</v>
      </c>
      <c r="H46" s="57">
        <v>-0.3564246811050204</v>
      </c>
      <c r="I46" s="57">
        <v>-0.34791179872144196</v>
      </c>
      <c r="J46" s="57">
        <v>-0.15558953348915047</v>
      </c>
      <c r="K46" s="57">
        <v>-0.28961055750078163</v>
      </c>
      <c r="L46" s="57">
        <v>6.1843781250787148E-2</v>
      </c>
      <c r="M46" s="57">
        <v>-0.47268277785656154</v>
      </c>
      <c r="N46" s="57">
        <v>1.0581959431290604E-2</v>
      </c>
      <c r="O46" s="57">
        <v>7.7237245348230663E-2</v>
      </c>
      <c r="P46" s="57">
        <v>-0.12805360088195256</v>
      </c>
      <c r="Q46" s="57">
        <v>0.32401813285196629</v>
      </c>
      <c r="R46" s="57">
        <v>-0.27324788293355801</v>
      </c>
      <c r="S46" s="57">
        <v>0.19489027250572491</v>
      </c>
      <c r="T46" s="57">
        <v>9.9026774488712083E-2</v>
      </c>
      <c r="U46" s="57">
        <v>-5.0537804575204286E-2</v>
      </c>
      <c r="V46" s="57">
        <v>0.18762391921756255</v>
      </c>
      <c r="W46" s="57">
        <v>2.1350979096723299E-2</v>
      </c>
      <c r="X46" s="57">
        <v>-0.41521999886525079</v>
      </c>
    </row>
    <row r="47" spans="1:24">
      <c r="A47" s="6" t="s">
        <v>140</v>
      </c>
      <c r="B47" s="57">
        <v>-0.53371255218444125</v>
      </c>
      <c r="C47" s="57">
        <v>0.96243883110514206</v>
      </c>
      <c r="D47" s="57">
        <v>0.3250387313963346</v>
      </c>
      <c r="E47" s="57">
        <v>9.7124741412348989E-2</v>
      </c>
      <c r="F47" s="57">
        <v>-0.72480253361861136</v>
      </c>
      <c r="G47" s="57">
        <v>-7.1256568501098863E-2</v>
      </c>
      <c r="H47" s="57">
        <v>0.69091856389146722</v>
      </c>
      <c r="I47" s="57">
        <v>-0.50297424281993908</v>
      </c>
      <c r="J47" s="57">
        <v>-9.8097831621980838E-2</v>
      </c>
      <c r="K47" s="57">
        <v>0.25180967515605535</v>
      </c>
      <c r="L47" s="57">
        <v>-0.16318298444553384</v>
      </c>
      <c r="M47" s="57">
        <v>-0.58658832296712393</v>
      </c>
      <c r="N47" s="57">
        <v>-0.11678444830441492</v>
      </c>
      <c r="O47" s="57">
        <v>0.54569259263305314</v>
      </c>
      <c r="P47" s="57">
        <v>0.42132165582810743</v>
      </c>
      <c r="Q47" s="57">
        <v>0.30878917028635056</v>
      </c>
      <c r="R47" s="57">
        <v>-1.6525102004617792E-2</v>
      </c>
      <c r="S47" s="57">
        <v>0.66776428053141745</v>
      </c>
      <c r="T47" s="57">
        <v>0.49752286435645326</v>
      </c>
      <c r="U47" s="57">
        <v>-0.11811026250110541</v>
      </c>
      <c r="V47" s="57">
        <v>-3.4182066405828167E-2</v>
      </c>
      <c r="W47" s="57">
        <v>-0.17740086390530288</v>
      </c>
      <c r="X47" s="57">
        <v>-2.6110945288392941E-2</v>
      </c>
    </row>
    <row r="48" spans="1:24">
      <c r="A48" s="6" t="s">
        <v>84</v>
      </c>
      <c r="B48" s="57">
        <v>6.391375693395708E-2</v>
      </c>
      <c r="C48" s="57">
        <v>-2.5692631681132123E-2</v>
      </c>
      <c r="D48" s="57">
        <v>-0.10288350257806472</v>
      </c>
      <c r="E48" s="57">
        <v>3.5769160578184842E-2</v>
      </c>
      <c r="F48" s="57">
        <v>-0.13853786181262179</v>
      </c>
      <c r="G48" s="57">
        <v>8.4889538075450563E-2</v>
      </c>
      <c r="H48" s="57">
        <v>-0.12390599386959499</v>
      </c>
      <c r="I48" s="57">
        <v>-0.12787603460934244</v>
      </c>
      <c r="J48" s="57">
        <v>7.6693660244635586E-2</v>
      </c>
      <c r="K48" s="57">
        <v>-1.8499078551379895E-2</v>
      </c>
      <c r="L48" s="57">
        <v>3.4634497929760734E-2</v>
      </c>
      <c r="M48" s="57">
        <v>-0.19512613682420057</v>
      </c>
      <c r="N48" s="57">
        <v>9.8000254262457454E-2</v>
      </c>
      <c r="O48" s="57">
        <v>0.34760286589195083</v>
      </c>
      <c r="P48" s="57">
        <v>0.11020908946568567</v>
      </c>
      <c r="Q48" s="57">
        <v>-5.641789045297485E-2</v>
      </c>
      <c r="R48" s="57">
        <v>-7.1165787268689482E-2</v>
      </c>
      <c r="S48" s="57">
        <v>0.20271985528874525</v>
      </c>
      <c r="T48" s="57">
        <v>-4.9162140981438118E-2</v>
      </c>
      <c r="U48" s="57">
        <v>-1.5714937963317539E-2</v>
      </c>
      <c r="V48" s="57">
        <v>0.18511123245442068</v>
      </c>
      <c r="W48" s="57">
        <v>0.31511981751190521</v>
      </c>
      <c r="X48" s="57">
        <v>-9.3546640922953159E-2</v>
      </c>
    </row>
    <row r="49" spans="1:24">
      <c r="A49" s="83" t="s">
        <v>47</v>
      </c>
      <c r="B49" s="84">
        <v>9.2388771873918168E-2</v>
      </c>
      <c r="C49" s="84">
        <v>-1.4766500851645534E-2</v>
      </c>
      <c r="D49" s="84">
        <v>-0.12391883858207692</v>
      </c>
      <c r="E49" s="84">
        <v>-7.901893233333783E-2</v>
      </c>
      <c r="F49" s="84">
        <v>-0.13124339966678833</v>
      </c>
      <c r="G49" s="84">
        <v>-3.4790105598339935E-2</v>
      </c>
      <c r="H49" s="84">
        <v>-2.2570345875569733E-2</v>
      </c>
      <c r="I49" s="84">
        <v>-8.0803009115777452E-2</v>
      </c>
      <c r="J49" s="84">
        <v>0.32634097432720266</v>
      </c>
      <c r="K49" s="84">
        <v>-4.876769153233867E-3</v>
      </c>
      <c r="L49" s="84">
        <v>-0.11375252612444878</v>
      </c>
      <c r="M49" s="84">
        <v>-0.14231201280243957</v>
      </c>
      <c r="N49" s="84">
        <v>-8.2936147988942721E-2</v>
      </c>
      <c r="O49" s="84">
        <v>0.26396358073219928</v>
      </c>
      <c r="P49" s="84">
        <v>0.2318083864612456</v>
      </c>
      <c r="Q49" s="84">
        <v>0.16261029252001802</v>
      </c>
      <c r="R49" s="84">
        <v>2.5049884490223443E-2</v>
      </c>
      <c r="S49" s="84">
        <v>0.10708018775370823</v>
      </c>
      <c r="T49" s="84">
        <v>3.6255952239388455E-2</v>
      </c>
      <c r="U49" s="84">
        <v>-0.22001045917420761</v>
      </c>
      <c r="V49" s="84">
        <v>8.8388062610378695E-3</v>
      </c>
      <c r="W49" s="84">
        <v>5.1263091290785767E-2</v>
      </c>
      <c r="X49" s="84">
        <v>-0.16916251151473161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showGridLines="0" tabSelected="1" topLeftCell="A4" zoomScaleNormal="100" workbookViewId="0"/>
  </sheetViews>
  <sheetFormatPr defaultColWidth="9.109375" defaultRowHeight="14.4"/>
  <cols>
    <col min="1" max="1" width="30.88671875" style="6" customWidth="1"/>
    <col min="2" max="18" width="11.44140625" style="6" bestFit="1" customWidth="1"/>
    <col min="19" max="26" width="11.88671875" style="6" bestFit="1" customWidth="1"/>
    <col min="27" max="16384" width="9.109375" style="6"/>
  </cols>
  <sheetData>
    <row r="1" spans="1:26" ht="14.4" customHeight="1">
      <c r="A1" s="1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6" ht="14.4" customHeight="1">
      <c r="A2" s="6" t="s">
        <v>146</v>
      </c>
    </row>
    <row r="4" spans="1:26">
      <c r="A4" s="53" t="s">
        <v>147</v>
      </c>
    </row>
    <row r="5" spans="1:26">
      <c r="A5" s="9" t="s">
        <v>125</v>
      </c>
      <c r="B5" s="9" t="s">
        <v>126</v>
      </c>
      <c r="C5" s="9" t="s">
        <v>127</v>
      </c>
      <c r="D5" s="9" t="s">
        <v>128</v>
      </c>
      <c r="E5" s="9" t="s">
        <v>129</v>
      </c>
      <c r="F5" s="9" t="s">
        <v>130</v>
      </c>
      <c r="G5" s="9" t="s">
        <v>131</v>
      </c>
      <c r="H5" s="9" t="s">
        <v>132</v>
      </c>
      <c r="I5" s="9" t="s">
        <v>133</v>
      </c>
      <c r="J5" s="9" t="s">
        <v>134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  <c r="R5" s="9" t="s">
        <v>35</v>
      </c>
      <c r="S5" s="9" t="s">
        <v>36</v>
      </c>
      <c r="T5" s="9" t="s">
        <v>37</v>
      </c>
      <c r="U5" s="9" t="s">
        <v>38</v>
      </c>
      <c r="V5" s="9" t="s">
        <v>39</v>
      </c>
      <c r="W5" s="9" t="s">
        <v>40</v>
      </c>
      <c r="X5" s="9" t="s">
        <v>41</v>
      </c>
      <c r="Y5" s="9" t="s">
        <v>42</v>
      </c>
    </row>
    <row r="6" spans="1:26">
      <c r="A6" s="20" t="s">
        <v>135</v>
      </c>
      <c r="B6" s="18">
        <v>42309.890000000007</v>
      </c>
      <c r="C6" s="18">
        <v>46758.05</v>
      </c>
      <c r="D6" s="18">
        <v>48883.72</v>
      </c>
      <c r="E6" s="18">
        <v>49918.76</v>
      </c>
      <c r="F6" s="18">
        <v>51948.700000000004</v>
      </c>
      <c r="G6" s="18">
        <v>54386.249999999993</v>
      </c>
      <c r="H6" s="18">
        <v>55991.71</v>
      </c>
      <c r="I6" s="18">
        <v>61317.270000000004</v>
      </c>
      <c r="J6" s="18">
        <v>65453.069999999992</v>
      </c>
      <c r="K6" s="18">
        <v>70201.25</v>
      </c>
      <c r="L6" s="18">
        <v>74108.500000000015</v>
      </c>
      <c r="M6" s="18">
        <v>81042.81</v>
      </c>
      <c r="N6" s="18">
        <v>74315.299999999988</v>
      </c>
      <c r="O6" s="18">
        <v>73086.97</v>
      </c>
      <c r="P6" s="18">
        <v>75721.960000000006</v>
      </c>
      <c r="Q6" s="18">
        <v>78875.87</v>
      </c>
      <c r="R6" s="18">
        <v>82508.62000000001</v>
      </c>
      <c r="S6" s="18">
        <v>87464.6</v>
      </c>
      <c r="T6" s="18">
        <v>91813.440000000002</v>
      </c>
      <c r="U6" s="18">
        <v>96906.23</v>
      </c>
      <c r="V6" s="18">
        <v>100465.76</v>
      </c>
      <c r="W6" s="18">
        <v>102497.90999999999</v>
      </c>
      <c r="X6" s="18">
        <v>104864.12</v>
      </c>
      <c r="Y6" s="18">
        <v>101862.62000000001</v>
      </c>
      <c r="Z6" s="19"/>
    </row>
    <row r="7" spans="1:26">
      <c r="A7" s="20" t="s">
        <v>136</v>
      </c>
      <c r="B7" s="18">
        <v>15715.6</v>
      </c>
      <c r="C7" s="18">
        <v>15486.36</v>
      </c>
      <c r="D7" s="18">
        <v>15973.07</v>
      </c>
      <c r="E7" s="18">
        <v>17864.259999999998</v>
      </c>
      <c r="F7" s="18">
        <v>18213.59</v>
      </c>
      <c r="G7" s="18">
        <v>17179.46</v>
      </c>
      <c r="H7" s="18">
        <v>17145.400000000001</v>
      </c>
      <c r="I7" s="18">
        <v>17060.32</v>
      </c>
      <c r="J7" s="18">
        <v>18502.41</v>
      </c>
      <c r="K7" s="18">
        <v>21206.87</v>
      </c>
      <c r="L7" s="18">
        <v>24791.07</v>
      </c>
      <c r="M7" s="18">
        <v>27046.92</v>
      </c>
      <c r="N7" s="18">
        <v>27615.01</v>
      </c>
      <c r="O7" s="18">
        <v>29404.32</v>
      </c>
      <c r="P7" s="18">
        <v>33096.160000000003</v>
      </c>
      <c r="Q7" s="18">
        <v>37720.25</v>
      </c>
      <c r="R7" s="18">
        <v>42632.63</v>
      </c>
      <c r="S7" s="18">
        <v>46890.61</v>
      </c>
      <c r="T7" s="18">
        <v>51697.03</v>
      </c>
      <c r="U7" s="18">
        <v>56701.33</v>
      </c>
      <c r="V7" s="18">
        <v>62573.16</v>
      </c>
      <c r="W7" s="18">
        <v>68467.16</v>
      </c>
      <c r="X7" s="18">
        <v>77454.7</v>
      </c>
      <c r="Y7" s="18">
        <v>81913.990000000005</v>
      </c>
      <c r="Z7" s="19"/>
    </row>
    <row r="8" spans="1:26">
      <c r="A8" s="20" t="s">
        <v>137</v>
      </c>
      <c r="B8" s="19">
        <v>17768.849999999999</v>
      </c>
      <c r="C8" s="19">
        <v>18563.2</v>
      </c>
      <c r="D8" s="19">
        <v>20389.62</v>
      </c>
      <c r="E8" s="19">
        <v>24985.89</v>
      </c>
      <c r="F8" s="19">
        <v>26027.99</v>
      </c>
      <c r="G8" s="19">
        <v>25507.18</v>
      </c>
      <c r="H8" s="19">
        <v>26621.46</v>
      </c>
      <c r="I8" s="19">
        <v>27387.24</v>
      </c>
      <c r="J8" s="19">
        <v>29388.74</v>
      </c>
      <c r="K8" s="19">
        <v>32680.15</v>
      </c>
      <c r="L8" s="19">
        <v>35517.4</v>
      </c>
      <c r="M8" s="19">
        <v>35883.440000000002</v>
      </c>
      <c r="N8" s="19">
        <v>35059.65</v>
      </c>
      <c r="O8" s="19">
        <v>35490.26</v>
      </c>
      <c r="P8" s="19">
        <v>37577.08</v>
      </c>
      <c r="Q8" s="19">
        <v>40039.54</v>
      </c>
      <c r="R8" s="19">
        <v>42348.03</v>
      </c>
      <c r="S8" s="19">
        <v>43933.66</v>
      </c>
      <c r="T8" s="19">
        <v>44679.56</v>
      </c>
      <c r="U8" s="19">
        <v>45401.62</v>
      </c>
      <c r="V8" s="19">
        <v>47236.07</v>
      </c>
      <c r="W8" s="19">
        <v>49654.89</v>
      </c>
      <c r="X8" s="19">
        <v>53866.47</v>
      </c>
      <c r="Y8" s="19">
        <v>55205.46</v>
      </c>
      <c r="Z8" s="19"/>
    </row>
    <row r="9" spans="1:26">
      <c r="A9" s="20" t="s">
        <v>138</v>
      </c>
      <c r="B9" s="18">
        <v>10716.05</v>
      </c>
      <c r="C9" s="18">
        <v>11083.269999999999</v>
      </c>
      <c r="D9" s="18">
        <v>11933.38</v>
      </c>
      <c r="E9" s="18">
        <v>14105.25</v>
      </c>
      <c r="F9" s="18">
        <v>15284.49</v>
      </c>
      <c r="G9" s="18">
        <v>15464.27</v>
      </c>
      <c r="H9" s="18">
        <v>16834.010000000002</v>
      </c>
      <c r="I9" s="18">
        <v>17874.13</v>
      </c>
      <c r="J9" s="18">
        <v>19621.489999999998</v>
      </c>
      <c r="K9" s="18">
        <v>22156.039999999997</v>
      </c>
      <c r="L9" s="18">
        <v>24524.29</v>
      </c>
      <c r="M9" s="18">
        <v>25444.66</v>
      </c>
      <c r="N9" s="18">
        <v>24862.030000000002</v>
      </c>
      <c r="O9" s="18">
        <v>25151.46</v>
      </c>
      <c r="P9" s="18">
        <v>26400.25</v>
      </c>
      <c r="Q9" s="18">
        <v>27822.940000000002</v>
      </c>
      <c r="R9" s="18">
        <v>29051.670000000002</v>
      </c>
      <c r="S9" s="18">
        <v>30022.09</v>
      </c>
      <c r="T9" s="18">
        <v>30591.719999999998</v>
      </c>
      <c r="U9" s="18">
        <v>30904.18</v>
      </c>
      <c r="V9" s="18">
        <v>31702.299999999996</v>
      </c>
      <c r="W9" s="18">
        <v>32921.949999999997</v>
      </c>
      <c r="X9" s="18">
        <v>34959.879999999997</v>
      </c>
      <c r="Y9" s="18">
        <v>34565.21</v>
      </c>
      <c r="Z9" s="19"/>
    </row>
    <row r="10" spans="1:26">
      <c r="A10" s="20" t="s">
        <v>139</v>
      </c>
      <c r="B10" s="18">
        <v>9809.69</v>
      </c>
      <c r="C10" s="18">
        <v>9946.91</v>
      </c>
      <c r="D10" s="18">
        <v>10413.57</v>
      </c>
      <c r="E10" s="18">
        <v>12276.279999999999</v>
      </c>
      <c r="F10" s="18">
        <v>13196.33</v>
      </c>
      <c r="G10" s="18">
        <v>13579.289999999999</v>
      </c>
      <c r="H10" s="18">
        <v>15238.83</v>
      </c>
      <c r="I10" s="18">
        <v>16049.82</v>
      </c>
      <c r="J10" s="18">
        <v>17158.349999999999</v>
      </c>
      <c r="K10" s="18">
        <v>18726.07</v>
      </c>
      <c r="L10" s="18">
        <v>19989.04</v>
      </c>
      <c r="M10" s="18">
        <v>20032.740000000002</v>
      </c>
      <c r="N10" s="18">
        <v>19057.75</v>
      </c>
      <c r="O10" s="18">
        <v>18864.29</v>
      </c>
      <c r="P10" s="18">
        <v>19517.809999999998</v>
      </c>
      <c r="Q10" s="18">
        <v>20248.129999999997</v>
      </c>
      <c r="R10" s="18">
        <v>20837.039999999997</v>
      </c>
      <c r="S10" s="18">
        <v>21108.760000000002</v>
      </c>
      <c r="T10" s="18">
        <v>20969.830000000002</v>
      </c>
      <c r="U10" s="18">
        <v>20755</v>
      </c>
      <c r="V10" s="18">
        <v>20862.599999999999</v>
      </c>
      <c r="W10" s="18">
        <v>21271.82</v>
      </c>
      <c r="X10" s="18">
        <v>22357.27</v>
      </c>
      <c r="Y10" s="18">
        <v>21824.26</v>
      </c>
      <c r="Z10" s="19"/>
    </row>
    <row r="11" spans="1:26">
      <c r="A11" s="20" t="s">
        <v>140</v>
      </c>
      <c r="B11" s="18">
        <v>2752.61</v>
      </c>
      <c r="C11" s="18">
        <v>3035.98</v>
      </c>
      <c r="D11" s="18">
        <v>3915.57</v>
      </c>
      <c r="E11" s="18">
        <v>5716.07</v>
      </c>
      <c r="F11" s="18">
        <v>7321.49</v>
      </c>
      <c r="G11" s="18">
        <v>7154.1100000000006</v>
      </c>
      <c r="H11" s="18">
        <v>7379.22</v>
      </c>
      <c r="I11" s="18">
        <v>7762.8</v>
      </c>
      <c r="J11" s="18">
        <v>8043.38</v>
      </c>
      <c r="K11" s="18">
        <v>8515.5499999999993</v>
      </c>
      <c r="L11" s="18">
        <v>9000.77</v>
      </c>
      <c r="M11" s="18">
        <v>8821.4100000000017</v>
      </c>
      <c r="N11" s="18">
        <v>8050.7699999999995</v>
      </c>
      <c r="O11" s="18">
        <v>7604.65</v>
      </c>
      <c r="P11" s="18">
        <v>7567.65</v>
      </c>
      <c r="Q11" s="18">
        <v>7662.41</v>
      </c>
      <c r="R11" s="18">
        <v>7773.88</v>
      </c>
      <c r="S11" s="18">
        <v>7790.53</v>
      </c>
      <c r="T11" s="18">
        <v>7984.99</v>
      </c>
      <c r="U11" s="18">
        <v>8561.92</v>
      </c>
      <c r="V11" s="18">
        <v>9114.5</v>
      </c>
      <c r="W11" s="18">
        <v>9740.7000000000007</v>
      </c>
      <c r="X11" s="18">
        <v>10483.570000000002</v>
      </c>
      <c r="Y11" s="18">
        <v>10553.470000000001</v>
      </c>
      <c r="Z11" s="19"/>
    </row>
    <row r="12" spans="1:26">
      <c r="A12" s="20" t="s">
        <v>84</v>
      </c>
      <c r="B12" s="18">
        <v>13072.909999999998</v>
      </c>
      <c r="C12" s="18">
        <v>14320.22</v>
      </c>
      <c r="D12" s="18">
        <v>15157.319999999996</v>
      </c>
      <c r="E12" s="18">
        <v>16298.300000000001</v>
      </c>
      <c r="F12" s="18">
        <v>17671.659999999996</v>
      </c>
      <c r="G12" s="18">
        <v>19031.790000000005</v>
      </c>
      <c r="H12" s="18">
        <v>20557.459999999992</v>
      </c>
      <c r="I12" s="18">
        <v>21219.659999999985</v>
      </c>
      <c r="J12" s="18">
        <v>23179.650000000012</v>
      </c>
      <c r="K12" s="18">
        <v>24409.909999999989</v>
      </c>
      <c r="L12" s="18">
        <v>25885.190000000006</v>
      </c>
      <c r="M12" s="18">
        <v>26482.120000000006</v>
      </c>
      <c r="N12" s="18">
        <v>25547.789999999986</v>
      </c>
      <c r="O12" s="18">
        <v>23963.659999999989</v>
      </c>
      <c r="P12" s="18">
        <v>24683.279999999999</v>
      </c>
      <c r="Q12" s="18">
        <v>26050.6</v>
      </c>
      <c r="R12" s="18">
        <v>27443.01</v>
      </c>
      <c r="S12" s="18">
        <v>28399.959999999992</v>
      </c>
      <c r="T12" s="18">
        <v>29212.619999999992</v>
      </c>
      <c r="U12" s="18">
        <v>30424.519999999997</v>
      </c>
      <c r="V12" s="18">
        <v>31671.389999999996</v>
      </c>
      <c r="W12" s="18">
        <v>33220.159999999974</v>
      </c>
      <c r="X12" s="18">
        <v>35737.990000000027</v>
      </c>
      <c r="Y12" s="18">
        <v>36635.99</v>
      </c>
    </row>
    <row r="13" spans="1:26">
      <c r="A13" s="6" t="s">
        <v>47</v>
      </c>
      <c r="B13" s="18">
        <v>112145.60000000001</v>
      </c>
      <c r="C13" s="18">
        <v>119193.99</v>
      </c>
      <c r="D13" s="18">
        <v>126666.25000000001</v>
      </c>
      <c r="E13" s="18">
        <v>141164.81</v>
      </c>
      <c r="F13" s="18">
        <v>149664.25000000003</v>
      </c>
      <c r="G13" s="18">
        <v>152302.35</v>
      </c>
      <c r="H13" s="18">
        <v>159768.09</v>
      </c>
      <c r="I13" s="18">
        <v>168671.23999999996</v>
      </c>
      <c r="J13" s="18">
        <v>181347.09000000003</v>
      </c>
      <c r="K13" s="18">
        <v>197895.83999999997</v>
      </c>
      <c r="L13" s="18">
        <v>213816.26</v>
      </c>
      <c r="M13" s="18">
        <v>224754.09999999998</v>
      </c>
      <c r="N13" s="18">
        <v>214508.29999999996</v>
      </c>
      <c r="O13" s="18">
        <v>213565.61</v>
      </c>
      <c r="P13" s="18">
        <v>224564.19</v>
      </c>
      <c r="Q13" s="18">
        <v>238419.74000000002</v>
      </c>
      <c r="R13" s="18">
        <v>252594.88000000003</v>
      </c>
      <c r="S13" s="18">
        <v>265610.21000000002</v>
      </c>
      <c r="T13" s="18">
        <v>276949.19</v>
      </c>
      <c r="U13" s="18">
        <v>289654.8</v>
      </c>
      <c r="V13" s="18">
        <v>303625.77999999997</v>
      </c>
      <c r="W13" s="18">
        <v>317774.59000000003</v>
      </c>
      <c r="X13" s="18">
        <v>339724.00000000006</v>
      </c>
      <c r="Y13" s="18">
        <v>342561</v>
      </c>
    </row>
    <row r="14" spans="1:26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6">
      <c r="A15" s="86" t="s">
        <v>150</v>
      </c>
    </row>
    <row r="16" spans="1:26">
      <c r="A16" s="9" t="s">
        <v>125</v>
      </c>
      <c r="B16" s="9" t="s">
        <v>126</v>
      </c>
      <c r="C16" s="9" t="s">
        <v>127</v>
      </c>
      <c r="D16" s="9" t="s">
        <v>128</v>
      </c>
      <c r="E16" s="9" t="s">
        <v>129</v>
      </c>
      <c r="F16" s="9" t="s">
        <v>130</v>
      </c>
      <c r="G16" s="9" t="s">
        <v>131</v>
      </c>
      <c r="H16" s="9" t="s">
        <v>132</v>
      </c>
      <c r="I16" s="9" t="s">
        <v>133</v>
      </c>
      <c r="J16" s="9" t="s">
        <v>134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  <c r="Q16" s="9" t="s">
        <v>34</v>
      </c>
      <c r="R16" s="9" t="s">
        <v>35</v>
      </c>
      <c r="S16" s="9" t="s">
        <v>36</v>
      </c>
      <c r="T16" s="9" t="s">
        <v>37</v>
      </c>
      <c r="U16" s="9" t="s">
        <v>38</v>
      </c>
      <c r="V16" s="9" t="s">
        <v>39</v>
      </c>
      <c r="W16" s="9" t="s">
        <v>40</v>
      </c>
      <c r="X16" s="9" t="s">
        <v>41</v>
      </c>
      <c r="Y16" s="9" t="s">
        <v>42</v>
      </c>
    </row>
    <row r="17" spans="1:26">
      <c r="A17" s="20" t="s">
        <v>135</v>
      </c>
      <c r="B17" s="19">
        <v>83456.599999999991</v>
      </c>
      <c r="C17" s="19">
        <v>88970.21</v>
      </c>
      <c r="D17" s="19">
        <v>91455.900000000009</v>
      </c>
      <c r="E17" s="19">
        <v>92191.74</v>
      </c>
      <c r="F17" s="19">
        <v>93969.939999999988</v>
      </c>
      <c r="G17" s="19">
        <v>95893.739999999991</v>
      </c>
      <c r="H17" s="19">
        <v>96173.599999999991</v>
      </c>
      <c r="I17" s="19">
        <v>95924.79</v>
      </c>
      <c r="J17" s="19">
        <v>94509.319999999992</v>
      </c>
      <c r="K17" s="19">
        <v>95655.00999999998</v>
      </c>
      <c r="L17" s="19">
        <v>96219.709999999992</v>
      </c>
      <c r="M17" s="19">
        <v>95234.96</v>
      </c>
      <c r="N17" s="19">
        <v>94213.17</v>
      </c>
      <c r="O17" s="19">
        <v>92269.529999999984</v>
      </c>
      <c r="P17" s="19">
        <v>91860.07</v>
      </c>
      <c r="Q17" s="19">
        <v>93430.309999999983</v>
      </c>
      <c r="R17" s="19">
        <v>96460.750000000015</v>
      </c>
      <c r="S17" s="19">
        <v>101011.01999999999</v>
      </c>
      <c r="T17" s="19">
        <v>104711.84000000003</v>
      </c>
      <c r="U17" s="19">
        <v>107953.66999999998</v>
      </c>
      <c r="V17" s="19">
        <v>106383.26</v>
      </c>
      <c r="W17" s="19">
        <v>105538.52</v>
      </c>
      <c r="X17" s="19">
        <v>104864.12</v>
      </c>
      <c r="Y17" s="19">
        <v>101309.97000000002</v>
      </c>
      <c r="Z17" s="19"/>
    </row>
    <row r="18" spans="1:26">
      <c r="A18" s="20" t="s">
        <v>136</v>
      </c>
      <c r="B18" s="18">
        <v>28426.89</v>
      </c>
      <c r="C18" s="18">
        <v>28615.8</v>
      </c>
      <c r="D18" s="18">
        <v>29183.3</v>
      </c>
      <c r="E18" s="18">
        <v>28905.63</v>
      </c>
      <c r="F18" s="18">
        <v>28568.11</v>
      </c>
      <c r="G18" s="18">
        <v>27836.35</v>
      </c>
      <c r="H18" s="18">
        <v>26996.36</v>
      </c>
      <c r="I18" s="18">
        <v>26620.12</v>
      </c>
      <c r="J18" s="18">
        <v>27499.31</v>
      </c>
      <c r="K18" s="18">
        <v>29187.96</v>
      </c>
      <c r="L18" s="18">
        <v>31958.49</v>
      </c>
      <c r="M18" s="18">
        <v>34817.4</v>
      </c>
      <c r="N18" s="18">
        <v>36912.15</v>
      </c>
      <c r="O18" s="18">
        <v>39208.379999999997</v>
      </c>
      <c r="P18" s="18">
        <v>42142.18</v>
      </c>
      <c r="Q18" s="18">
        <v>45626.33</v>
      </c>
      <c r="R18" s="18">
        <v>49580.49</v>
      </c>
      <c r="S18" s="18">
        <v>52962.76</v>
      </c>
      <c r="T18" s="18">
        <v>57955.97</v>
      </c>
      <c r="U18" s="18">
        <v>63398.21</v>
      </c>
      <c r="V18" s="18">
        <v>68610.25</v>
      </c>
      <c r="W18" s="18">
        <v>72789.17</v>
      </c>
      <c r="X18" s="18">
        <v>77454.7</v>
      </c>
      <c r="Y18" s="18">
        <v>82161.86</v>
      </c>
      <c r="Z18" s="19"/>
    </row>
    <row r="19" spans="1:26">
      <c r="A19" s="20" t="s">
        <v>137</v>
      </c>
      <c r="B19" s="18">
        <v>32140.880000000001</v>
      </c>
      <c r="C19" s="18">
        <v>34301.21</v>
      </c>
      <c r="D19" s="18">
        <v>37252.46</v>
      </c>
      <c r="E19" s="18">
        <v>40428.94</v>
      </c>
      <c r="F19" s="18">
        <v>40825.03</v>
      </c>
      <c r="G19" s="18">
        <v>41330</v>
      </c>
      <c r="H19" s="18">
        <v>41916.94</v>
      </c>
      <c r="I19" s="18">
        <v>42733.78</v>
      </c>
      <c r="J19" s="18">
        <v>43679.18</v>
      </c>
      <c r="K19" s="18">
        <v>44979.16</v>
      </c>
      <c r="L19" s="18">
        <v>45785.94</v>
      </c>
      <c r="M19" s="18">
        <v>46192.63</v>
      </c>
      <c r="N19" s="18">
        <v>46863.18</v>
      </c>
      <c r="O19" s="18">
        <v>47323.51</v>
      </c>
      <c r="P19" s="18">
        <v>47847.839999999997</v>
      </c>
      <c r="Q19" s="18">
        <v>48431.74</v>
      </c>
      <c r="R19" s="18">
        <v>49249.51</v>
      </c>
      <c r="S19" s="18">
        <v>49622.9</v>
      </c>
      <c r="T19" s="18">
        <v>50088.9</v>
      </c>
      <c r="U19" s="18">
        <v>50763.91</v>
      </c>
      <c r="V19" s="18">
        <v>51793.43</v>
      </c>
      <c r="W19" s="18">
        <v>52789.37</v>
      </c>
      <c r="X19" s="18">
        <v>53866.47</v>
      </c>
      <c r="Y19" s="18">
        <v>55372.51</v>
      </c>
      <c r="Z19" s="19"/>
    </row>
    <row r="20" spans="1:26">
      <c r="A20" s="20" t="s">
        <v>138</v>
      </c>
      <c r="B20" s="18">
        <v>19383.55</v>
      </c>
      <c r="C20" s="18">
        <v>20479.75</v>
      </c>
      <c r="D20" s="18">
        <v>21802.65</v>
      </c>
      <c r="E20" s="18">
        <v>22823.269999999997</v>
      </c>
      <c r="F20" s="18">
        <v>23973.78</v>
      </c>
      <c r="G20" s="18">
        <v>25057.18</v>
      </c>
      <c r="H20" s="18">
        <v>26506.06</v>
      </c>
      <c r="I20" s="18">
        <v>27889.949999999997</v>
      </c>
      <c r="J20" s="18">
        <v>29162.55</v>
      </c>
      <c r="K20" s="18">
        <v>30494.34</v>
      </c>
      <c r="L20" s="18">
        <v>31614.57</v>
      </c>
      <c r="M20" s="18">
        <v>32754.819999999996</v>
      </c>
      <c r="N20" s="18">
        <v>33232.340000000004</v>
      </c>
      <c r="O20" s="18">
        <v>33537.519999999997</v>
      </c>
      <c r="P20" s="18">
        <v>33616.109999999993</v>
      </c>
      <c r="Q20" s="18">
        <v>33654.57</v>
      </c>
      <c r="R20" s="18">
        <v>33786.240000000005</v>
      </c>
      <c r="S20" s="18">
        <v>33909.83</v>
      </c>
      <c r="T20" s="18">
        <v>34295.450000000004</v>
      </c>
      <c r="U20" s="18">
        <v>34554.219999999994</v>
      </c>
      <c r="V20" s="18">
        <v>34760.94</v>
      </c>
      <c r="W20" s="18">
        <v>35000.160000000003</v>
      </c>
      <c r="X20" s="18">
        <v>34959.879999999997</v>
      </c>
      <c r="Y20" s="18">
        <v>34669.800000000003</v>
      </c>
      <c r="Z20" s="19"/>
    </row>
    <row r="21" spans="1:26">
      <c r="A21" s="20" t="s">
        <v>139</v>
      </c>
      <c r="B21" s="18">
        <v>17744.100000000002</v>
      </c>
      <c r="C21" s="18">
        <v>18379.96</v>
      </c>
      <c r="D21" s="18">
        <v>19025.919999999998</v>
      </c>
      <c r="E21" s="18">
        <v>19863.88</v>
      </c>
      <c r="F21" s="18">
        <v>20698.5</v>
      </c>
      <c r="G21" s="18">
        <v>22002.9</v>
      </c>
      <c r="H21" s="18">
        <v>23994.37</v>
      </c>
      <c r="I21" s="18">
        <v>25043.379999999997</v>
      </c>
      <c r="J21" s="18">
        <v>25501.69</v>
      </c>
      <c r="K21" s="18">
        <v>25773.54</v>
      </c>
      <c r="L21" s="18">
        <v>25768.14</v>
      </c>
      <c r="M21" s="18">
        <v>25788.09</v>
      </c>
      <c r="N21" s="18">
        <v>25473.919999999998</v>
      </c>
      <c r="O21" s="18">
        <v>25154.059999999998</v>
      </c>
      <c r="P21" s="18">
        <v>24852.530000000002</v>
      </c>
      <c r="Q21" s="18">
        <v>24492.11</v>
      </c>
      <c r="R21" s="18">
        <v>24232.87</v>
      </c>
      <c r="S21" s="18">
        <v>23842.260000000002</v>
      </c>
      <c r="T21" s="18">
        <v>23508.649999999998</v>
      </c>
      <c r="U21" s="18">
        <v>23206.329999999998</v>
      </c>
      <c r="V21" s="18">
        <v>22875.439999999999</v>
      </c>
      <c r="W21" s="18">
        <v>22614.61</v>
      </c>
      <c r="X21" s="18">
        <v>22357.27</v>
      </c>
      <c r="Y21" s="18">
        <v>21890.300000000003</v>
      </c>
      <c r="Z21" s="19"/>
    </row>
    <row r="22" spans="1:26">
      <c r="A22" s="20" t="s">
        <v>140</v>
      </c>
      <c r="B22" s="18">
        <v>4979.0200000000004</v>
      </c>
      <c r="C22" s="18">
        <v>5609.9100000000008</v>
      </c>
      <c r="D22" s="18">
        <v>7153.88</v>
      </c>
      <c r="E22" s="18">
        <v>9248.99</v>
      </c>
      <c r="F22" s="18">
        <v>11483.79</v>
      </c>
      <c r="G22" s="18">
        <v>11592.01</v>
      </c>
      <c r="H22" s="18">
        <v>11618.99</v>
      </c>
      <c r="I22" s="18">
        <v>12112.71</v>
      </c>
      <c r="J22" s="18">
        <v>11954.52</v>
      </c>
      <c r="K22" s="18">
        <v>11720.34</v>
      </c>
      <c r="L22" s="18">
        <v>11603</v>
      </c>
      <c r="M22" s="18">
        <v>11355.77</v>
      </c>
      <c r="N22" s="18">
        <v>10761.210000000001</v>
      </c>
      <c r="O22" s="18">
        <v>10140.219999999999</v>
      </c>
      <c r="P22" s="18">
        <v>9636.08</v>
      </c>
      <c r="Q22" s="18">
        <v>9268.44</v>
      </c>
      <c r="R22" s="18">
        <v>9040.7999999999993</v>
      </c>
      <c r="S22" s="18">
        <v>8799.380000000001</v>
      </c>
      <c r="T22" s="18">
        <v>8951.73</v>
      </c>
      <c r="U22" s="18">
        <v>9573.15</v>
      </c>
      <c r="V22" s="18">
        <v>9993.8700000000008</v>
      </c>
      <c r="W22" s="18">
        <v>10355.59</v>
      </c>
      <c r="X22" s="18">
        <v>10483.570000000002</v>
      </c>
      <c r="Y22" s="18">
        <v>10585.400000000001</v>
      </c>
      <c r="Z22" s="19"/>
    </row>
    <row r="23" spans="1:26">
      <c r="A23" s="20" t="s">
        <v>84</v>
      </c>
      <c r="B23" s="18">
        <v>26399.280000000006</v>
      </c>
      <c r="C23" s="18">
        <v>27157.249999999996</v>
      </c>
      <c r="D23" s="18">
        <v>27761.899999999994</v>
      </c>
      <c r="E23" s="18">
        <v>28300.470000000005</v>
      </c>
      <c r="F23" s="18">
        <v>28871.670000000002</v>
      </c>
      <c r="G23" s="18">
        <v>29260.189999999995</v>
      </c>
      <c r="H23" s="18">
        <v>29744.2</v>
      </c>
      <c r="I23" s="18">
        <v>30049.119999999992</v>
      </c>
      <c r="J23" s="18">
        <v>30211.72</v>
      </c>
      <c r="K23" s="18">
        <v>30442.74</v>
      </c>
      <c r="L23" s="18">
        <v>30636.62</v>
      </c>
      <c r="M23" s="18">
        <v>30861.829999999991</v>
      </c>
      <c r="N23" s="18">
        <v>30875.149999999987</v>
      </c>
      <c r="O23" s="18">
        <v>30960.250000000004</v>
      </c>
      <c r="P23" s="18">
        <v>31351.930000000008</v>
      </c>
      <c r="Q23" s="18">
        <v>31849.379999999997</v>
      </c>
      <c r="R23" s="18">
        <v>32256.579999999984</v>
      </c>
      <c r="S23" s="18">
        <v>32562.010000000002</v>
      </c>
      <c r="T23" s="18">
        <v>33091.460000000014</v>
      </c>
      <c r="U23" s="18">
        <v>33540.49</v>
      </c>
      <c r="V23" s="18">
        <v>33959.509999999987</v>
      </c>
      <c r="W23" s="18">
        <v>34611.360000000022</v>
      </c>
      <c r="X23" s="18">
        <v>35737.990000000027</v>
      </c>
      <c r="Y23" s="18">
        <v>36647.899999999994</v>
      </c>
      <c r="Z23" s="19"/>
    </row>
    <row r="24" spans="1:26">
      <c r="A24" s="6" t="s">
        <v>47</v>
      </c>
      <c r="B24" s="18">
        <v>212530.31999999998</v>
      </c>
      <c r="C24" s="18">
        <v>223514.09</v>
      </c>
      <c r="D24" s="18">
        <v>233636.00999999998</v>
      </c>
      <c r="E24" s="18">
        <v>241762.91999999998</v>
      </c>
      <c r="F24" s="18">
        <v>248390.82</v>
      </c>
      <c r="G24" s="18">
        <v>252972.37</v>
      </c>
      <c r="H24" s="18">
        <v>256950.52</v>
      </c>
      <c r="I24" s="18">
        <v>260373.85</v>
      </c>
      <c r="J24" s="18">
        <v>262518.28999999998</v>
      </c>
      <c r="K24" s="18">
        <v>268253.08999999997</v>
      </c>
      <c r="L24" s="18">
        <v>273586.47000000003</v>
      </c>
      <c r="M24" s="18">
        <v>277005.5</v>
      </c>
      <c r="N24" s="18">
        <v>278331.12</v>
      </c>
      <c r="O24" s="18">
        <v>278593.46999999997</v>
      </c>
      <c r="P24" s="18">
        <v>281306.74</v>
      </c>
      <c r="Q24" s="18">
        <v>286752.88</v>
      </c>
      <c r="R24" s="18">
        <v>294607.24</v>
      </c>
      <c r="S24" s="18">
        <v>302710.16000000003</v>
      </c>
      <c r="T24" s="18">
        <v>312604.00000000006</v>
      </c>
      <c r="U24" s="18">
        <v>322989.98</v>
      </c>
      <c r="V24" s="18">
        <v>328376.7</v>
      </c>
      <c r="W24" s="18">
        <v>333698.78000000003</v>
      </c>
      <c r="X24" s="18">
        <v>339724.00000000006</v>
      </c>
      <c r="Y24" s="18">
        <v>342637.74</v>
      </c>
    </row>
    <row r="25" spans="1:26">
      <c r="A25" s="6" t="s">
        <v>54</v>
      </c>
    </row>
    <row r="26" spans="1:26">
      <c r="A26" s="9" t="s">
        <v>55</v>
      </c>
    </row>
    <row r="27" spans="1:26" ht="14.25" customHeight="1">
      <c r="A27" s="6" t="s">
        <v>142</v>
      </c>
    </row>
    <row r="28" spans="1:26" ht="14.4" customHeight="1">
      <c r="A28" s="6" t="s">
        <v>148</v>
      </c>
    </row>
    <row r="29" spans="1:26" ht="15" customHeight="1">
      <c r="A29" s="6" t="s">
        <v>149</v>
      </c>
    </row>
    <row r="31" spans="1:26" customFormat="1">
      <c r="A31" s="51" t="s">
        <v>143</v>
      </c>
      <c r="B31" s="54"/>
    </row>
    <row r="32" spans="1:26" customFormat="1">
      <c r="A32" s="67" t="s">
        <v>125</v>
      </c>
      <c r="B32" s="67" t="s">
        <v>127</v>
      </c>
      <c r="C32" s="67" t="s">
        <v>128</v>
      </c>
      <c r="D32" s="67" t="s">
        <v>129</v>
      </c>
      <c r="E32" s="67" t="s">
        <v>130</v>
      </c>
      <c r="F32" s="67" t="s">
        <v>131</v>
      </c>
      <c r="G32" s="67" t="s">
        <v>132</v>
      </c>
      <c r="H32" s="67" t="s">
        <v>133</v>
      </c>
      <c r="I32" s="67" t="s">
        <v>134</v>
      </c>
      <c r="J32" s="67" t="s">
        <v>28</v>
      </c>
      <c r="K32" s="67" t="s">
        <v>29</v>
      </c>
      <c r="L32" s="67" t="s">
        <v>30</v>
      </c>
      <c r="M32" s="67" t="s">
        <v>31</v>
      </c>
      <c r="N32" s="67" t="s">
        <v>32</v>
      </c>
      <c r="O32" s="67" t="s">
        <v>33</v>
      </c>
      <c r="P32" s="67" t="s">
        <v>34</v>
      </c>
      <c r="Q32" s="67" t="s">
        <v>35</v>
      </c>
      <c r="R32" s="67" t="s">
        <v>36</v>
      </c>
      <c r="S32" s="67" t="s">
        <v>37</v>
      </c>
      <c r="T32" s="67" t="s">
        <v>38</v>
      </c>
      <c r="U32" s="67" t="s">
        <v>39</v>
      </c>
      <c r="V32" s="67" t="s">
        <v>40</v>
      </c>
      <c r="W32" s="67" t="s">
        <v>41</v>
      </c>
      <c r="X32" s="27" t="s">
        <v>42</v>
      </c>
    </row>
    <row r="33" spans="1:24" customFormat="1">
      <c r="A33" s="56" t="s">
        <v>135</v>
      </c>
      <c r="B33" s="58">
        <v>0.10513286609821003</v>
      </c>
      <c r="C33" s="58">
        <v>4.5461048953067934E-2</v>
      </c>
      <c r="D33" s="58">
        <v>2.11735113448813E-2</v>
      </c>
      <c r="E33" s="58">
        <v>4.0664872284487882E-2</v>
      </c>
      <c r="F33" s="58">
        <v>4.6922252144904267E-2</v>
      </c>
      <c r="G33" s="58">
        <v>2.9519593647291488E-2</v>
      </c>
      <c r="H33" s="58">
        <v>9.5113365889343354E-2</v>
      </c>
      <c r="I33" s="58">
        <v>6.7449186827789109E-2</v>
      </c>
      <c r="J33" s="58">
        <v>7.2543274135193472E-2</v>
      </c>
      <c r="K33" s="58">
        <v>5.5657840850412414E-2</v>
      </c>
      <c r="L33" s="58">
        <v>9.3569698482629957E-2</v>
      </c>
      <c r="M33" s="58">
        <v>-8.3011805735758781E-2</v>
      </c>
      <c r="N33" s="58">
        <v>-1.6528628694225649E-2</v>
      </c>
      <c r="O33" s="58">
        <v>3.6052801203826146E-2</v>
      </c>
      <c r="P33" s="58">
        <v>4.165119339224696E-2</v>
      </c>
      <c r="Q33" s="58">
        <v>4.6056544289147169E-2</v>
      </c>
      <c r="R33" s="58">
        <v>6.0066208839755109E-2</v>
      </c>
      <c r="S33" s="58">
        <v>4.9721144325818631E-2</v>
      </c>
      <c r="T33" s="58">
        <v>5.5468894314383531E-2</v>
      </c>
      <c r="U33" s="58">
        <v>3.6731694133596976E-2</v>
      </c>
      <c r="V33" s="58">
        <v>2.0227289376997637E-2</v>
      </c>
      <c r="W33" s="58">
        <v>2.3085446327637378E-2</v>
      </c>
      <c r="X33" s="58">
        <v>-2.8622754856475079E-2</v>
      </c>
    </row>
    <row r="34" spans="1:24" customFormat="1">
      <c r="A34" s="56" t="s">
        <v>136</v>
      </c>
      <c r="B34" s="56">
        <v>-1.4586780014762388E-2</v>
      </c>
      <c r="C34" s="56">
        <v>3.1428302067109323E-2</v>
      </c>
      <c r="D34" s="56">
        <v>0.11839865473575203</v>
      </c>
      <c r="E34" s="56">
        <v>1.9554686284234655E-2</v>
      </c>
      <c r="F34" s="56">
        <v>-5.6777933400279736E-2</v>
      </c>
      <c r="G34" s="56">
        <v>-1.982600151576224E-3</v>
      </c>
      <c r="H34" s="56">
        <v>-4.9622639308503583E-3</v>
      </c>
      <c r="I34" s="56">
        <v>8.4528895120372899E-2</v>
      </c>
      <c r="J34" s="56">
        <v>0.14616798568402706</v>
      </c>
      <c r="K34" s="56">
        <v>0.16901126851817364</v>
      </c>
      <c r="L34" s="56">
        <v>9.0994458891850913E-2</v>
      </c>
      <c r="M34" s="56">
        <v>2.100387031129608E-2</v>
      </c>
      <c r="N34" s="56">
        <v>6.4794834403463966E-2</v>
      </c>
      <c r="O34" s="56">
        <v>0.12555434031462057</v>
      </c>
      <c r="P34" s="56">
        <v>0.13971681306834377</v>
      </c>
      <c r="Q34" s="56">
        <v>0.13023190461356957</v>
      </c>
      <c r="R34" s="56">
        <v>9.987608083292078E-2</v>
      </c>
      <c r="S34" s="56">
        <v>0.10250282519250652</v>
      </c>
      <c r="T34" s="56">
        <v>9.6800531868078354E-2</v>
      </c>
      <c r="U34" s="56">
        <v>0.1035571828738409</v>
      </c>
      <c r="V34" s="56">
        <v>9.4193740575032478E-2</v>
      </c>
      <c r="W34" s="56">
        <v>0.13126789544067541</v>
      </c>
      <c r="X34" s="56">
        <v>5.7572878082285624E-2</v>
      </c>
    </row>
    <row r="35" spans="1:24" customFormat="1">
      <c r="A35" s="56" t="s">
        <v>137</v>
      </c>
      <c r="B35" s="56">
        <v>4.47046376102E-2</v>
      </c>
      <c r="C35" s="56">
        <v>9.838928632994301E-2</v>
      </c>
      <c r="D35" s="56">
        <v>0.22542205298578397</v>
      </c>
      <c r="E35" s="56">
        <v>4.1707539735426763E-2</v>
      </c>
      <c r="F35" s="56">
        <v>-2.0009612728451229E-2</v>
      </c>
      <c r="G35" s="56">
        <v>4.368495458925678E-2</v>
      </c>
      <c r="H35" s="56">
        <v>2.8765514738861148E-2</v>
      </c>
      <c r="I35" s="56">
        <v>7.3081478820063647E-2</v>
      </c>
      <c r="J35" s="56">
        <v>0.11199561464697022</v>
      </c>
      <c r="K35" s="56">
        <v>8.6818756951849971E-2</v>
      </c>
      <c r="L35" s="56">
        <v>1.0305934556020453E-2</v>
      </c>
      <c r="M35" s="56">
        <v>-2.2957386471308235E-2</v>
      </c>
      <c r="N35" s="56">
        <v>1.2282210461313805E-2</v>
      </c>
      <c r="O35" s="56">
        <v>5.8799794647883659E-2</v>
      </c>
      <c r="P35" s="56">
        <v>6.5530903412399227E-2</v>
      </c>
      <c r="Q35" s="56">
        <v>5.7655257777686701E-2</v>
      </c>
      <c r="R35" s="56">
        <v>3.7442827919032001E-2</v>
      </c>
      <c r="S35" s="56">
        <v>1.697787072599902E-2</v>
      </c>
      <c r="T35" s="56">
        <v>1.6160857448014373E-2</v>
      </c>
      <c r="U35" s="56">
        <v>4.040494590281133E-2</v>
      </c>
      <c r="V35" s="56">
        <v>5.120705427017954E-2</v>
      </c>
      <c r="W35" s="56">
        <v>8.4817024063491064E-2</v>
      </c>
      <c r="X35" s="56">
        <v>2.4857578378534882E-2</v>
      </c>
    </row>
    <row r="36" spans="1:24" customFormat="1">
      <c r="A36" s="56" t="s">
        <v>138</v>
      </c>
      <c r="B36" s="56">
        <v>3.4268223832475526E-2</v>
      </c>
      <c r="C36" s="56">
        <v>7.6702092433009447E-2</v>
      </c>
      <c r="D36" s="56">
        <v>0.1819995675994564</v>
      </c>
      <c r="E36" s="56">
        <v>8.3602913808688242E-2</v>
      </c>
      <c r="F36" s="56">
        <v>1.1762250490529985E-2</v>
      </c>
      <c r="G36" s="56">
        <v>8.8574501091871885E-2</v>
      </c>
      <c r="H36" s="56">
        <v>6.1786823222749594E-2</v>
      </c>
      <c r="I36" s="56">
        <v>9.775916366279068E-2</v>
      </c>
      <c r="J36" s="56">
        <v>0.12917214747707739</v>
      </c>
      <c r="K36" s="56">
        <v>0.10688958857268735</v>
      </c>
      <c r="L36" s="56">
        <v>3.7528915210185448E-2</v>
      </c>
      <c r="M36" s="56">
        <v>-2.2897928288293002E-2</v>
      </c>
      <c r="N36" s="56">
        <v>1.1641446816691823E-2</v>
      </c>
      <c r="O36" s="56">
        <v>4.9650795619816938E-2</v>
      </c>
      <c r="P36" s="56">
        <v>5.388926241228785E-2</v>
      </c>
      <c r="Q36" s="56">
        <v>4.4162478875345287E-2</v>
      </c>
      <c r="R36" s="56">
        <v>3.340324325589538E-2</v>
      </c>
      <c r="S36" s="56">
        <v>1.8973695702064627E-2</v>
      </c>
      <c r="T36" s="56">
        <v>1.0213874865486569E-2</v>
      </c>
      <c r="U36" s="56">
        <v>2.582563264904603E-2</v>
      </c>
      <c r="V36" s="56">
        <v>3.8471972065118355E-2</v>
      </c>
      <c r="W36" s="56">
        <v>6.1901861827747158E-2</v>
      </c>
      <c r="X36" s="56">
        <v>-1.1289226393225557E-2</v>
      </c>
    </row>
    <row r="37" spans="1:24" customFormat="1">
      <c r="A37" s="56" t="s">
        <v>139</v>
      </c>
      <c r="B37" s="56">
        <v>1.3988209617225349E-2</v>
      </c>
      <c r="C37" s="56">
        <v>4.6915072117873775E-2</v>
      </c>
      <c r="D37" s="56">
        <v>0.17887333546516701</v>
      </c>
      <c r="E37" s="56">
        <v>7.4945341748477654E-2</v>
      </c>
      <c r="F37" s="56">
        <v>2.9020189704258618E-2</v>
      </c>
      <c r="G37" s="56">
        <v>0.12221110234776641</v>
      </c>
      <c r="H37" s="56">
        <v>5.3218652613094296E-2</v>
      </c>
      <c r="I37" s="56">
        <v>6.9068064314739913E-2</v>
      </c>
      <c r="J37" s="56">
        <v>9.1367759720486025E-2</v>
      </c>
      <c r="K37" s="56">
        <v>6.7444477138022083E-2</v>
      </c>
      <c r="L37" s="56">
        <v>2.1861980365240515E-3</v>
      </c>
      <c r="M37" s="56">
        <v>-4.8669827492395026E-2</v>
      </c>
      <c r="N37" s="56">
        <v>-1.0151250803478853E-2</v>
      </c>
      <c r="O37" s="56">
        <v>3.4643233326035423E-2</v>
      </c>
      <c r="P37" s="56">
        <v>3.7418132464656625E-2</v>
      </c>
      <c r="Q37" s="56">
        <v>2.9084661151424843E-2</v>
      </c>
      <c r="R37" s="56">
        <v>1.304023988052069E-2</v>
      </c>
      <c r="S37" s="56">
        <v>-6.5816277223295101E-3</v>
      </c>
      <c r="T37" s="56">
        <v>-1.0244718245212371E-2</v>
      </c>
      <c r="U37" s="56">
        <v>5.184292941459819E-3</v>
      </c>
      <c r="V37" s="56">
        <v>1.961500484119914E-2</v>
      </c>
      <c r="W37" s="56">
        <v>5.1027603655916645E-2</v>
      </c>
      <c r="X37" s="56">
        <v>-2.3840567296454444E-2</v>
      </c>
    </row>
    <row r="38" spans="1:24" customFormat="1">
      <c r="A38" s="56" t="s">
        <v>140</v>
      </c>
      <c r="B38" s="56">
        <v>0.10294593131609632</v>
      </c>
      <c r="C38" s="56">
        <v>0.28972193492710763</v>
      </c>
      <c r="D38" s="56">
        <v>0.45983088030606001</v>
      </c>
      <c r="E38" s="56">
        <v>0.28086080121482071</v>
      </c>
      <c r="F38" s="56">
        <v>-2.286146672330348E-2</v>
      </c>
      <c r="G38" s="56">
        <v>3.1465828733413331E-2</v>
      </c>
      <c r="H38" s="56">
        <v>5.1981103693886331E-2</v>
      </c>
      <c r="I38" s="56">
        <v>3.6144174782295035E-2</v>
      </c>
      <c r="J38" s="56">
        <v>5.8702933343942366E-2</v>
      </c>
      <c r="K38" s="56">
        <v>5.6980465149050995E-2</v>
      </c>
      <c r="L38" s="56">
        <v>-1.9927184007590325E-2</v>
      </c>
      <c r="M38" s="56">
        <v>-8.7360183916176892E-2</v>
      </c>
      <c r="N38" s="56">
        <v>-5.5413333134594567E-2</v>
      </c>
      <c r="O38" s="56">
        <v>-4.8654441690281604E-3</v>
      </c>
      <c r="P38" s="56">
        <v>1.2521720745541908E-2</v>
      </c>
      <c r="Q38" s="56">
        <v>1.454764232141066E-2</v>
      </c>
      <c r="R38" s="56">
        <v>2.14178762728517E-3</v>
      </c>
      <c r="S38" s="56">
        <v>2.496107453536538E-2</v>
      </c>
      <c r="T38" s="56">
        <v>7.2251812463133988E-2</v>
      </c>
      <c r="U38" s="56">
        <v>6.4539262221557772E-2</v>
      </c>
      <c r="V38" s="56">
        <v>6.8703713862526827E-2</v>
      </c>
      <c r="W38" s="56">
        <v>7.6264539509480908E-2</v>
      </c>
      <c r="X38" s="56">
        <v>6.6675760261055749E-3</v>
      </c>
    </row>
    <row r="39" spans="1:24" customFormat="1">
      <c r="A39" s="56" t="s">
        <v>84</v>
      </c>
      <c r="B39" s="56">
        <v>9.541180961239705E-2</v>
      </c>
      <c r="C39" s="56">
        <v>5.8455805846557997E-2</v>
      </c>
      <c r="D39" s="56">
        <v>7.5275840320056936E-2</v>
      </c>
      <c r="E39" s="56">
        <v>8.4264002994176995E-2</v>
      </c>
      <c r="F39" s="56">
        <v>7.6966736571437461E-2</v>
      </c>
      <c r="G39" s="56">
        <v>8.0164293532031777E-2</v>
      </c>
      <c r="H39" s="56">
        <v>3.2212150722900283E-2</v>
      </c>
      <c r="I39" s="56">
        <v>9.2366701445736096E-2</v>
      </c>
      <c r="J39" s="56">
        <v>5.3075003289522311E-2</v>
      </c>
      <c r="K39" s="56">
        <v>6.0437748439056832E-2</v>
      </c>
      <c r="L39" s="56">
        <v>2.3060676780815598E-2</v>
      </c>
      <c r="M39" s="56">
        <v>-3.5281540903825667E-2</v>
      </c>
      <c r="N39" s="56">
        <v>-6.2006537551780337E-2</v>
      </c>
      <c r="O39" s="56">
        <v>3.002963654133009E-2</v>
      </c>
      <c r="P39" s="56">
        <v>5.5394582891738854E-2</v>
      </c>
      <c r="Q39" s="56">
        <v>5.3450208440496569E-2</v>
      </c>
      <c r="R39" s="56">
        <v>3.4870446062585464E-2</v>
      </c>
      <c r="S39" s="56">
        <v>2.8614829034970476E-2</v>
      </c>
      <c r="T39" s="56">
        <v>4.1485494967586113E-2</v>
      </c>
      <c r="U39" s="56">
        <v>4.0982404981245363E-2</v>
      </c>
      <c r="V39" s="56">
        <v>4.8901232310927273E-2</v>
      </c>
      <c r="W39" s="56">
        <v>7.5792229778545758E-2</v>
      </c>
      <c r="X39" s="56">
        <v>2.5127322493513772E-2</v>
      </c>
    </row>
    <row r="40" spans="1:24" customFormat="1">
      <c r="A40" s="82" t="s">
        <v>47</v>
      </c>
      <c r="B40" s="82">
        <v>6.2850348118874022E-2</v>
      </c>
      <c r="C40" s="82">
        <v>6.2689905757832329E-2</v>
      </c>
      <c r="D40" s="82">
        <v>0.11446269231148772</v>
      </c>
      <c r="E40" s="82">
        <v>6.0209339707254464E-2</v>
      </c>
      <c r="F40" s="82">
        <v>1.7626787960384502E-2</v>
      </c>
      <c r="G40" s="82">
        <v>4.9019204234209059E-2</v>
      </c>
      <c r="H40" s="82">
        <v>5.5725458068629129E-2</v>
      </c>
      <c r="I40" s="82">
        <v>7.5151223172368137E-2</v>
      </c>
      <c r="J40" s="82">
        <v>9.1254566036874041E-2</v>
      </c>
      <c r="K40" s="82">
        <v>8.0448482393566459E-2</v>
      </c>
      <c r="L40" s="82">
        <v>5.1155323734499741E-2</v>
      </c>
      <c r="M40" s="82">
        <v>-4.5586710097835895E-2</v>
      </c>
      <c r="N40" s="82">
        <v>-4.3946551252327928E-3</v>
      </c>
      <c r="O40" s="82">
        <v>5.1499770960315272E-2</v>
      </c>
      <c r="P40" s="82">
        <v>6.1699730486859984E-2</v>
      </c>
      <c r="Q40" s="82">
        <v>5.9454556908752662E-2</v>
      </c>
      <c r="R40" s="82">
        <v>5.1526499666184784E-2</v>
      </c>
      <c r="S40" s="82">
        <v>4.2690301701881039E-2</v>
      </c>
      <c r="T40" s="82">
        <v>4.5877043366691149E-2</v>
      </c>
      <c r="U40" s="82">
        <v>4.8233207252218788E-2</v>
      </c>
      <c r="V40" s="82">
        <v>4.6599501531128407E-2</v>
      </c>
      <c r="W40" s="82">
        <v>6.9072262826300967E-2</v>
      </c>
      <c r="X40" s="82">
        <v>8.3508966101892759E-3</v>
      </c>
    </row>
    <row r="42" spans="1:24">
      <c r="A42" s="9" t="s">
        <v>144</v>
      </c>
    </row>
    <row r="43" spans="1:24">
      <c r="A43" s="67" t="s">
        <v>125</v>
      </c>
      <c r="B43" s="67" t="s">
        <v>127</v>
      </c>
      <c r="C43" s="67" t="s">
        <v>128</v>
      </c>
      <c r="D43" s="67" t="s">
        <v>129</v>
      </c>
      <c r="E43" s="67" t="s">
        <v>130</v>
      </c>
      <c r="F43" s="67" t="s">
        <v>131</v>
      </c>
      <c r="G43" s="67" t="s">
        <v>132</v>
      </c>
      <c r="H43" s="67" t="s">
        <v>133</v>
      </c>
      <c r="I43" s="67" t="s">
        <v>134</v>
      </c>
      <c r="J43" s="67" t="s">
        <v>28</v>
      </c>
      <c r="K43" s="67" t="s">
        <v>29</v>
      </c>
      <c r="L43" s="67" t="s">
        <v>30</v>
      </c>
      <c r="M43" s="67" t="s">
        <v>31</v>
      </c>
      <c r="N43" s="67" t="s">
        <v>32</v>
      </c>
      <c r="O43" s="67" t="s">
        <v>33</v>
      </c>
      <c r="P43" s="67" t="s">
        <v>34</v>
      </c>
      <c r="Q43" s="67" t="s">
        <v>35</v>
      </c>
      <c r="R43" s="67" t="s">
        <v>36</v>
      </c>
      <c r="S43" s="67" t="s">
        <v>37</v>
      </c>
      <c r="T43" s="67" t="s">
        <v>38</v>
      </c>
      <c r="U43" s="67" t="s">
        <v>39</v>
      </c>
      <c r="V43" s="67" t="s">
        <v>40</v>
      </c>
      <c r="W43" s="67" t="s">
        <v>41</v>
      </c>
      <c r="X43" s="27" t="s">
        <v>42</v>
      </c>
    </row>
    <row r="44" spans="1:24">
      <c r="A44" s="56" t="s">
        <v>135</v>
      </c>
      <c r="B44" s="56">
        <v>6.6065595770736119E-2</v>
      </c>
      <c r="C44" s="56">
        <v>2.7938452657355783E-2</v>
      </c>
      <c r="D44" s="56">
        <v>8.0458450466289917E-3</v>
      </c>
      <c r="E44" s="56">
        <v>1.928806203245521E-2</v>
      </c>
      <c r="F44" s="56">
        <v>2.0472504292330114E-2</v>
      </c>
      <c r="G44" s="56">
        <v>2.9184386801474277E-3</v>
      </c>
      <c r="H44" s="56">
        <v>-2.5870925077151911E-3</v>
      </c>
      <c r="I44" s="56">
        <v>-1.4756039601441935E-2</v>
      </c>
      <c r="J44" s="56">
        <v>1.2122508129356849E-2</v>
      </c>
      <c r="K44" s="56">
        <v>5.9035067792059378E-3</v>
      </c>
      <c r="L44" s="56">
        <v>-1.0234389606869378E-2</v>
      </c>
      <c r="M44" s="56">
        <v>-1.0729148203558947E-2</v>
      </c>
      <c r="N44" s="56">
        <v>-2.0630236728049953E-2</v>
      </c>
      <c r="O44" s="56">
        <v>-4.4376513026562221E-3</v>
      </c>
      <c r="P44" s="56">
        <v>1.7093825423820992E-2</v>
      </c>
      <c r="Q44" s="56">
        <v>3.2435298566386349E-2</v>
      </c>
      <c r="R44" s="56">
        <v>4.7172243632772649E-2</v>
      </c>
      <c r="S44" s="56">
        <v>3.6637784669435437E-2</v>
      </c>
      <c r="T44" s="56">
        <v>3.0959536189985367E-2</v>
      </c>
      <c r="U44" s="56">
        <v>-1.4547073758585412E-2</v>
      </c>
      <c r="V44" s="56">
        <v>-7.9405350052253586E-3</v>
      </c>
      <c r="W44" s="56">
        <v>-6.3900839238602994E-3</v>
      </c>
      <c r="X44" s="55">
        <v>-3.3892908270245152E-2</v>
      </c>
    </row>
    <row r="45" spans="1:24">
      <c r="A45" s="56" t="s">
        <v>136</v>
      </c>
      <c r="B45" s="56">
        <v>6.6454684279567645E-3</v>
      </c>
      <c r="C45" s="56">
        <v>1.9831701367775845E-2</v>
      </c>
      <c r="D45" s="56">
        <v>-9.5146881949607562E-3</v>
      </c>
      <c r="E45" s="56">
        <v>-1.1676618015244796E-2</v>
      </c>
      <c r="F45" s="56">
        <v>-2.5614575132901756E-2</v>
      </c>
      <c r="G45" s="56">
        <v>-3.0176010863493165E-2</v>
      </c>
      <c r="H45" s="56">
        <v>-1.3936693687593498E-2</v>
      </c>
      <c r="I45" s="56">
        <v>3.3027274106953775E-2</v>
      </c>
      <c r="J45" s="56">
        <v>6.1406995302791152E-2</v>
      </c>
      <c r="K45" s="56">
        <v>9.4920302754971653E-2</v>
      </c>
      <c r="L45" s="56">
        <v>8.945697997621288E-2</v>
      </c>
      <c r="M45" s="56">
        <v>6.0163883575453651E-2</v>
      </c>
      <c r="N45" s="56">
        <v>6.2207972171764471E-2</v>
      </c>
      <c r="O45" s="56">
        <v>7.482584080239997E-2</v>
      </c>
      <c r="P45" s="56">
        <v>8.2676074185056431E-2</v>
      </c>
      <c r="Q45" s="56">
        <v>8.6663994233154323E-2</v>
      </c>
      <c r="R45" s="56">
        <v>6.8217760655451459E-2</v>
      </c>
      <c r="S45" s="56">
        <v>9.4277752896563524E-2</v>
      </c>
      <c r="T45" s="56">
        <v>9.3903009474261195E-2</v>
      </c>
      <c r="U45" s="56">
        <v>8.2211153911127793E-2</v>
      </c>
      <c r="V45" s="56">
        <v>6.0908100466038215E-2</v>
      </c>
      <c r="W45" s="56">
        <v>6.4096485782156862E-2</v>
      </c>
      <c r="X45" s="55">
        <v>6.0773071227440086E-2</v>
      </c>
    </row>
    <row r="46" spans="1:24">
      <c r="A46" s="56" t="s">
        <v>137</v>
      </c>
      <c r="B46" s="56">
        <v>6.7214401099160881E-2</v>
      </c>
      <c r="C46" s="56">
        <v>8.6039238849008534E-2</v>
      </c>
      <c r="D46" s="56">
        <v>8.5268999684853117E-2</v>
      </c>
      <c r="E46" s="56">
        <v>9.7971898348063659E-3</v>
      </c>
      <c r="F46" s="56">
        <v>1.2369127469104154E-2</v>
      </c>
      <c r="G46" s="56">
        <v>1.4201306556980459E-2</v>
      </c>
      <c r="H46" s="56">
        <v>1.9487109507516448E-2</v>
      </c>
      <c r="I46" s="56">
        <v>2.212301369080857E-2</v>
      </c>
      <c r="J46" s="56">
        <v>2.9762005605416659E-2</v>
      </c>
      <c r="K46" s="56">
        <v>1.7936751153200699E-2</v>
      </c>
      <c r="L46" s="56">
        <v>8.882421110061189E-3</v>
      </c>
      <c r="M46" s="56">
        <v>1.4516384973100751E-2</v>
      </c>
      <c r="N46" s="56">
        <v>9.8228502632557533E-3</v>
      </c>
      <c r="O46" s="56">
        <v>1.1079693792789133E-2</v>
      </c>
      <c r="P46" s="56">
        <v>1.2203267691916741E-2</v>
      </c>
      <c r="Q46" s="56">
        <v>1.6885001447398011E-2</v>
      </c>
      <c r="R46" s="56">
        <v>7.5815982737696156E-3</v>
      </c>
      <c r="S46" s="56">
        <v>9.3908256067259267E-3</v>
      </c>
      <c r="T46" s="56">
        <v>1.347623924661955E-2</v>
      </c>
      <c r="U46" s="56">
        <v>2.0280549705489523E-2</v>
      </c>
      <c r="V46" s="56">
        <v>1.9229079827306327E-2</v>
      </c>
      <c r="W46" s="56">
        <v>2.0403729008321155E-2</v>
      </c>
      <c r="X46" s="55">
        <v>2.7958765443512463E-2</v>
      </c>
    </row>
    <row r="47" spans="1:24">
      <c r="A47" s="56" t="s">
        <v>138</v>
      </c>
      <c r="B47" s="56">
        <v>5.6553108176778805E-2</v>
      </c>
      <c r="C47" s="56">
        <v>6.4595515081971283E-2</v>
      </c>
      <c r="D47" s="56">
        <v>4.6811740774630392E-2</v>
      </c>
      <c r="E47" s="56">
        <v>5.0409516252491522E-2</v>
      </c>
      <c r="F47" s="56">
        <v>4.5191037875545764E-2</v>
      </c>
      <c r="G47" s="56">
        <v>5.7822947354810118E-2</v>
      </c>
      <c r="H47" s="56">
        <v>5.2210324733287246E-2</v>
      </c>
      <c r="I47" s="56">
        <v>4.5629339600824034E-2</v>
      </c>
      <c r="J47" s="56">
        <v>4.5667817114758515E-2</v>
      </c>
      <c r="K47" s="56">
        <v>3.6735669635742228E-2</v>
      </c>
      <c r="L47" s="56">
        <v>3.6067231026706878E-2</v>
      </c>
      <c r="M47" s="56">
        <v>1.4578617742366094E-2</v>
      </c>
      <c r="N47" s="56">
        <v>9.1832233300451604E-3</v>
      </c>
      <c r="O47" s="56">
        <v>2.3433456021791864E-3</v>
      </c>
      <c r="P47" s="56">
        <v>1.1440943047844147E-3</v>
      </c>
      <c r="Q47" s="56">
        <v>3.9123958499545685E-3</v>
      </c>
      <c r="R47" s="56">
        <v>3.6579980489097482E-3</v>
      </c>
      <c r="S47" s="56">
        <v>1.1371923716515317E-2</v>
      </c>
      <c r="T47" s="56">
        <v>7.5453157780402211E-3</v>
      </c>
      <c r="U47" s="56">
        <v>5.9824820239035483E-3</v>
      </c>
      <c r="V47" s="56">
        <v>6.881862228121597E-3</v>
      </c>
      <c r="W47" s="56">
        <v>-1.1508518818201434E-3</v>
      </c>
      <c r="X47" s="55">
        <v>-8.2975113186885795E-3</v>
      </c>
    </row>
    <row r="48" spans="1:24">
      <c r="A48" s="56" t="s">
        <v>139</v>
      </c>
      <c r="B48" s="56">
        <v>3.5835009946968109E-2</v>
      </c>
      <c r="C48" s="56">
        <v>3.5144799009355798E-2</v>
      </c>
      <c r="D48" s="56">
        <v>4.4043073869752571E-2</v>
      </c>
      <c r="E48" s="56">
        <v>4.2016967480673413E-2</v>
      </c>
      <c r="F48" s="56">
        <v>6.3019059352127038E-2</v>
      </c>
      <c r="G48" s="56">
        <v>9.0509432847488164E-2</v>
      </c>
      <c r="H48" s="56">
        <v>4.3719005750098815E-2</v>
      </c>
      <c r="I48" s="56">
        <v>1.830064472127969E-2</v>
      </c>
      <c r="J48" s="56">
        <v>1.0660077822293432E-2</v>
      </c>
      <c r="K48" s="56">
        <v>-2.0951720252636831E-4</v>
      </c>
      <c r="L48" s="56">
        <v>7.7421187559523999E-4</v>
      </c>
      <c r="M48" s="56">
        <v>-1.2182755682952941E-2</v>
      </c>
      <c r="N48" s="56">
        <v>-1.2556371379041805E-2</v>
      </c>
      <c r="O48" s="56">
        <v>-1.1987329282032213E-2</v>
      </c>
      <c r="P48" s="56">
        <v>-1.450234644118735E-2</v>
      </c>
      <c r="Q48" s="56">
        <v>-1.0584633173703759E-2</v>
      </c>
      <c r="R48" s="56">
        <v>-1.6119015205380005E-2</v>
      </c>
      <c r="S48" s="56">
        <v>-1.3992381594697994E-2</v>
      </c>
      <c r="T48" s="56">
        <v>-1.2859947295995293E-2</v>
      </c>
      <c r="U48" s="56">
        <v>-1.4258609612118738E-2</v>
      </c>
      <c r="V48" s="56">
        <v>-1.1402185050866698E-2</v>
      </c>
      <c r="W48" s="56">
        <v>-1.1379369354589804E-2</v>
      </c>
      <c r="X48" s="55">
        <v>-2.088671828000456E-2</v>
      </c>
    </row>
    <row r="49" spans="1:24">
      <c r="A49" s="56" t="s">
        <v>140</v>
      </c>
      <c r="B49" s="56">
        <v>0.12670967379122805</v>
      </c>
      <c r="C49" s="56">
        <v>0.27522188413004828</v>
      </c>
      <c r="D49" s="56">
        <v>0.29286345311914647</v>
      </c>
      <c r="E49" s="56">
        <v>0.2416263829888454</v>
      </c>
      <c r="F49" s="56">
        <v>9.4237181279002262E-3</v>
      </c>
      <c r="G49" s="56">
        <v>2.3274652109512984E-3</v>
      </c>
      <c r="H49" s="56">
        <v>4.2492505803000034E-2</v>
      </c>
      <c r="I49" s="56">
        <v>-1.3059835495112053E-2</v>
      </c>
      <c r="J49" s="56">
        <v>-1.958924323184873E-2</v>
      </c>
      <c r="K49" s="56">
        <v>-1.001165495198946E-2</v>
      </c>
      <c r="L49" s="56">
        <v>-2.1307420494699608E-2</v>
      </c>
      <c r="M49" s="56">
        <v>-5.2357523972394605E-2</v>
      </c>
      <c r="N49" s="56">
        <v>-5.770633599753202E-2</v>
      </c>
      <c r="O49" s="56">
        <v>-4.9716870048184307E-2</v>
      </c>
      <c r="P49" s="56">
        <v>-3.8152443732306023E-2</v>
      </c>
      <c r="Q49" s="56">
        <v>-2.4560767507800799E-2</v>
      </c>
      <c r="R49" s="56">
        <v>-2.6703389080612143E-2</v>
      </c>
      <c r="S49" s="56">
        <v>1.7313719830260602E-2</v>
      </c>
      <c r="T49" s="56">
        <v>6.9418983816536037E-2</v>
      </c>
      <c r="U49" s="56">
        <v>4.3947916829883707E-2</v>
      </c>
      <c r="V49" s="56">
        <v>3.6194187036653398E-2</v>
      </c>
      <c r="W49" s="56">
        <v>1.2358542584246903E-2</v>
      </c>
      <c r="X49" s="55">
        <v>9.7132942308774499E-3</v>
      </c>
    </row>
    <row r="50" spans="1:24">
      <c r="A50" s="56" t="s">
        <v>84</v>
      </c>
      <c r="B50" s="56">
        <v>2.8711767896699839E-2</v>
      </c>
      <c r="C50" s="56">
        <v>2.2264772758655529E-2</v>
      </c>
      <c r="D50" s="56">
        <v>1.9399608816399842E-2</v>
      </c>
      <c r="E50" s="56">
        <v>2.0183410381523593E-2</v>
      </c>
      <c r="F50" s="56">
        <v>1.3456789995174964E-2</v>
      </c>
      <c r="G50" s="56">
        <v>1.6541587734051139E-2</v>
      </c>
      <c r="H50" s="56">
        <v>1.0251410358994056E-2</v>
      </c>
      <c r="I50" s="56">
        <v>5.4111401598452638E-3</v>
      </c>
      <c r="J50" s="56">
        <v>7.6467013463649347E-3</v>
      </c>
      <c r="K50" s="56">
        <v>6.3686777208620962E-3</v>
      </c>
      <c r="L50" s="56">
        <v>7.3510067363825333E-3</v>
      </c>
      <c r="M50" s="56">
        <v>4.3160110725760833E-4</v>
      </c>
      <c r="N50" s="56">
        <v>2.7562619128981324E-3</v>
      </c>
      <c r="O50" s="56">
        <v>1.265106063420043E-2</v>
      </c>
      <c r="P50" s="56">
        <v>1.5866646806113362E-2</v>
      </c>
      <c r="Q50" s="56">
        <v>1.2785178235808239E-2</v>
      </c>
      <c r="R50" s="56">
        <v>9.4687657526005119E-3</v>
      </c>
      <c r="S50" s="56">
        <v>1.6259745636095918E-2</v>
      </c>
      <c r="T50" s="56">
        <v>1.3569362004577135E-2</v>
      </c>
      <c r="U50" s="56">
        <v>1.2492960001478499E-2</v>
      </c>
      <c r="V50" s="56">
        <v>1.9194917712300183E-2</v>
      </c>
      <c r="W50" s="56">
        <v>3.2550873470444497E-2</v>
      </c>
      <c r="X50" s="55">
        <v>2.5460581302976647E-2</v>
      </c>
    </row>
    <row r="51" spans="1:24">
      <c r="A51" s="82" t="s">
        <v>47</v>
      </c>
      <c r="B51" s="82">
        <v>5.1680955451438741E-2</v>
      </c>
      <c r="C51" s="82">
        <v>4.5285377758511706E-2</v>
      </c>
      <c r="D51" s="82">
        <v>3.4784492339173245E-2</v>
      </c>
      <c r="E51" s="82">
        <v>2.7414874042719303E-2</v>
      </c>
      <c r="F51" s="82">
        <v>1.8444924816464588E-2</v>
      </c>
      <c r="G51" s="82">
        <v>1.5725630431497297E-2</v>
      </c>
      <c r="H51" s="82">
        <v>1.3322915244538195E-2</v>
      </c>
      <c r="I51" s="82">
        <v>8.2360037307892993E-3</v>
      </c>
      <c r="J51" s="82">
        <v>2.184533504313162E-2</v>
      </c>
      <c r="K51" s="82">
        <v>1.988189586185219E-2</v>
      </c>
      <c r="L51" s="82">
        <v>1.2497072680531202E-2</v>
      </c>
      <c r="M51" s="82">
        <v>4.7855367492703046E-3</v>
      </c>
      <c r="N51" s="82">
        <v>9.4258234580443865E-4</v>
      </c>
      <c r="O51" s="82">
        <v>9.7391729964094956E-3</v>
      </c>
      <c r="P51" s="82">
        <v>1.9360147574139227E-2</v>
      </c>
      <c r="Q51" s="82">
        <v>2.7390692640994523E-2</v>
      </c>
      <c r="R51" s="82">
        <v>2.7504144161562501E-2</v>
      </c>
      <c r="S51" s="82">
        <v>3.2684201944196467E-2</v>
      </c>
      <c r="T51" s="82">
        <v>3.322407902649973E-2</v>
      </c>
      <c r="U51" s="82">
        <v>1.6677669071963257E-2</v>
      </c>
      <c r="V51" s="82">
        <v>1.6207240038650782E-2</v>
      </c>
      <c r="W51" s="82">
        <v>1.8055864633367943E-2</v>
      </c>
      <c r="X51" s="82">
        <v>8.5767858614638117E-3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265453DB03B4981F20B15421FBDE5" ma:contentTypeVersion="12" ma:contentTypeDescription="Create a new document." ma:contentTypeScope="" ma:versionID="3458387574a46644eab6d21fda7f70f8">
  <xsd:schema xmlns:xsd="http://www.w3.org/2001/XMLSchema" xmlns:xs="http://www.w3.org/2001/XMLSchema" xmlns:p="http://schemas.microsoft.com/office/2006/metadata/properties" xmlns:ns2="125eef77-c000-421e-9ef6-6208def22bd6" xmlns:ns3="58d49d88-32fd-46a3-b128-4e1e8884930a" targetNamespace="http://schemas.microsoft.com/office/2006/metadata/properties" ma:root="true" ma:fieldsID="849c97867001b9eaf13013c85d567762" ns2:_="" ns3:_="">
    <xsd:import namespace="125eef77-c000-421e-9ef6-6208def22bd6"/>
    <xsd:import namespace="58d49d88-32fd-46a3-b128-4e1e888493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ef77-c000-421e-9ef6-6208def22b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9d88-32fd-46a3-b128-4e1e888493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8D8E3-DB6B-4C7B-B158-5A2926135FB2}">
  <ds:schemaRefs>
    <ds:schemaRef ds:uri="http://schemas.microsoft.com/office/2006/metadata/properties"/>
    <ds:schemaRef ds:uri="http://purl.org/dc/elements/1.1/"/>
    <ds:schemaRef ds:uri="58d49d88-32fd-46a3-b128-4e1e8884930a"/>
    <ds:schemaRef ds:uri="http://purl.org/dc/terms/"/>
    <ds:schemaRef ds:uri="125eef77-c000-421e-9ef6-6208def22bd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32416D-C097-45EF-BA9C-55B77E99A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eef77-c000-421e-9ef6-6208def22bd6"/>
    <ds:schemaRef ds:uri="58d49d88-32fd-46a3-b128-4e1e88849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94FAF-6865-4ED3-852F-C309F129B6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Government investment</vt:lpstr>
      <vt:lpstr>Construction by sub-sector</vt:lpstr>
      <vt:lpstr>Construction by region</vt:lpstr>
      <vt:lpstr>Market sector investment</vt:lpstr>
      <vt:lpstr>Market sector stocks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Chong, Tommy H</dc:creator>
  <cp:keywords/>
  <dc:description/>
  <cp:lastModifiedBy>Hughes, Regan</cp:lastModifiedBy>
  <cp:revision/>
  <dcterms:created xsi:type="dcterms:W3CDTF">2018-08-17T11:37:33Z</dcterms:created>
  <dcterms:modified xsi:type="dcterms:W3CDTF">2022-05-12T13:20:32Z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0x010100350265453DB03B4981F20B15421FBDE5</vt:lpwstr>
  </property>
</Properties>
</file>